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1DF84C10-89BA-478F-8269-6FB9C15F12B8}" xr6:coauthVersionLast="47" xr6:coauthVersionMax="47" xr10:uidLastSave="{00000000-0000-0000-0000-000000000000}"/>
  <bookViews>
    <workbookView xWindow="28680" yWindow="-120" windowWidth="29040" windowHeight="15720" tabRatio="800" xr2:uid="{00000000-000D-0000-FFFF-FFFF00000000}"/>
  </bookViews>
  <sheets>
    <sheet name="経費別明細（イベント×一般のイベント事業）" sheetId="5" r:id="rId1"/>
    <sheet name="記入例" sheetId="6" r:id="rId2"/>
  </sheets>
  <definedNames>
    <definedName name="_xlnm.Print_Area" localSheetId="1">記入例!$A$1:$L$54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6" l="1"/>
  <c r="I49" i="6"/>
  <c r="H44" i="6"/>
  <c r="F43" i="6"/>
  <c r="F42" i="6"/>
  <c r="F41" i="6"/>
  <c r="F40" i="6"/>
  <c r="F39" i="6"/>
  <c r="G39" i="6" s="1"/>
  <c r="I39" i="6" s="1"/>
  <c r="F38" i="6"/>
  <c r="I37" i="6"/>
  <c r="F36" i="6"/>
  <c r="F44" i="6" s="1"/>
  <c r="F51" i="6" s="1"/>
  <c r="F31" i="6"/>
  <c r="I31" i="6" s="1"/>
  <c r="F28" i="6"/>
  <c r="G28" i="6" s="1"/>
  <c r="F27" i="6"/>
  <c r="I27" i="6" s="1"/>
  <c r="F24" i="6"/>
  <c r="F25" i="6" s="1"/>
  <c r="F23" i="6"/>
  <c r="G23" i="6" s="1"/>
  <c r="H23" i="6" s="1"/>
  <c r="H21" i="6"/>
  <c r="G18" i="6"/>
  <c r="G21" i="6" s="1"/>
  <c r="G48" i="6" s="1"/>
  <c r="F18" i="6"/>
  <c r="F21" i="6" s="1"/>
  <c r="F48" i="6" s="1"/>
  <c r="I17" i="6"/>
  <c r="G17" i="6"/>
  <c r="F17" i="6"/>
  <c r="F14" i="6"/>
  <c r="F15" i="6" s="1"/>
  <c r="F13" i="6"/>
  <c r="G13" i="6" s="1"/>
  <c r="I13" i="6" s="1"/>
  <c r="F12" i="6"/>
  <c r="I12" i="6" s="1"/>
  <c r="F9" i="6"/>
  <c r="F8" i="6"/>
  <c r="G8" i="6" s="1"/>
  <c r="I8" i="6" s="1"/>
  <c r="F7" i="6"/>
  <c r="F10" i="6" s="1"/>
  <c r="F6" i="6"/>
  <c r="I6" i="6" s="1"/>
  <c r="I18" i="6" l="1"/>
  <c r="I21" i="6" s="1"/>
  <c r="I48" i="6" s="1"/>
  <c r="F49" i="6"/>
  <c r="G25" i="6"/>
  <c r="G49" i="6" s="1"/>
  <c r="G10" i="6"/>
  <c r="G46" i="6" s="1"/>
  <c r="F46" i="6"/>
  <c r="G15" i="6"/>
  <c r="G47" i="6" s="1"/>
  <c r="I15" i="6"/>
  <c r="I47" i="6" s="1"/>
  <c r="F47" i="6"/>
  <c r="I40" i="6"/>
  <c r="G36" i="6"/>
  <c r="I36" i="6" s="1"/>
  <c r="I23" i="6"/>
  <c r="G7" i="6"/>
  <c r="I7" i="6" s="1"/>
  <c r="G24" i="6"/>
  <c r="G31" i="6"/>
  <c r="G9" i="6"/>
  <c r="I9" i="6" s="1"/>
  <c r="G40" i="6"/>
  <c r="G14" i="6"/>
  <c r="I14" i="6" s="1"/>
  <c r="G42" i="6"/>
  <c r="I42" i="6" s="1"/>
  <c r="I28" i="6"/>
  <c r="G38" i="6"/>
  <c r="I38" i="6" s="1"/>
  <c r="G6" i="6"/>
  <c r="F29" i="6"/>
  <c r="I44" i="6" l="1"/>
  <c r="I51" i="6" s="1"/>
  <c r="I10" i="6"/>
  <c r="I46" i="6" s="1"/>
  <c r="G29" i="6"/>
  <c r="G50" i="6" s="1"/>
  <c r="F50" i="6"/>
  <c r="F52" i="6" s="1"/>
  <c r="I29" i="6"/>
  <c r="I50" i="6" s="1"/>
  <c r="G44" i="6"/>
  <c r="G51" i="6" s="1"/>
  <c r="G52" i="6" l="1"/>
  <c r="I52" i="6"/>
  <c r="E28" i="5" l="1"/>
  <c r="H28" i="5" s="1"/>
</calcChain>
</file>

<file path=xl/sharedStrings.xml><?xml version="1.0" encoding="utf-8"?>
<sst xmlns="http://schemas.openxmlformats.org/spreadsheetml/2006/main" count="111" uniqueCount="72">
  <si>
    <t>補助対象経費</t>
    <rPh sb="0" eb="2">
      <t>ホジョ</t>
    </rPh>
    <rPh sb="2" eb="4">
      <t>タイショウ</t>
    </rPh>
    <rPh sb="4" eb="6">
      <t>ケイヒ</t>
    </rPh>
    <phoneticPr fontId="2"/>
  </si>
  <si>
    <t>商店街名</t>
    <rPh sb="0" eb="3">
      <t>ショウテンガイ</t>
    </rPh>
    <rPh sb="3" eb="4">
      <t>メイ</t>
    </rPh>
    <phoneticPr fontId="2"/>
  </si>
  <si>
    <t>経費名称</t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</si>
  <si>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</si>
  <si>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</si>
  <si>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</si>
  <si>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金　額</t>
  </si>
  <si>
    <t>備　考</t>
    <rPh sb="0" eb="1">
      <t>ソナエ</t>
    </rPh>
    <rPh sb="2" eb="3">
      <t>コウ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</si>
  <si>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</si>
  <si>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経費区分　計</t>
  </si>
  <si>
    <t>合　　　計</t>
  </si>
  <si>
    <t>　　　　　 出演料</t>
    <rPh sb="6" eb="8">
      <t>シュツエン</t>
    </rPh>
    <rPh sb="8" eb="9">
      <t>リョウ</t>
    </rPh>
    <phoneticPr fontId="2"/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</si>
  <si>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2"/>
  </si>
  <si>
    <t>備　考</t>
    <rPh sb="0" eb="1">
      <t>トモ</t>
    </rPh>
    <rPh sb="2" eb="3">
      <t>コウ</t>
    </rPh>
    <phoneticPr fontId="2"/>
  </si>
  <si>
    <t xml:space="preserve">           記念品購入費</t>
    <rPh sb="11" eb="14">
      <t>キネンヒン</t>
    </rPh>
    <rPh sb="14" eb="17">
      <t>コウニュウヒ</t>
    </rPh>
    <phoneticPr fontId="2"/>
  </si>
  <si>
    <t xml:space="preserve">           その他諸経費</t>
    <rPh sb="13" eb="14">
      <t>タ</t>
    </rPh>
    <rPh sb="14" eb="17">
      <t>ショケイヒ</t>
    </rPh>
    <phoneticPr fontId="2"/>
  </si>
  <si>
    <t xml:space="preserve">           会場設営費</t>
    <rPh sb="11" eb="12">
      <t>カイ</t>
    </rPh>
    <rPh sb="12" eb="13">
      <t>バ</t>
    </rPh>
    <rPh sb="13" eb="14">
      <t>セツ</t>
    </rPh>
    <rPh sb="14" eb="15">
      <t>エイ</t>
    </rPh>
    <rPh sb="15" eb="16">
      <t>ヒ</t>
    </rPh>
    <phoneticPr fontId="2"/>
  </si>
  <si>
    <t xml:space="preserve">           周知費用</t>
    <rPh sb="11" eb="12">
      <t>シュウ</t>
    </rPh>
    <rPh sb="12" eb="13">
      <t>チ</t>
    </rPh>
    <rPh sb="13" eb="14">
      <t>ヒ</t>
    </rPh>
    <rPh sb="14" eb="15">
      <t>ヨウ</t>
    </rPh>
    <phoneticPr fontId="2"/>
  </si>
  <si>
    <t>　　　　　 景品購入費</t>
    <rPh sb="6" eb="7">
      <t>ケイ</t>
    </rPh>
    <rPh sb="7" eb="8">
      <t>ヒン</t>
    </rPh>
    <rPh sb="8" eb="10">
      <t>コウニュウ</t>
    </rPh>
    <rPh sb="10" eb="11">
      <t>ヒ</t>
    </rPh>
    <phoneticPr fontId="2"/>
  </si>
  <si>
    <t>小計</t>
    <rPh sb="0" eb="2">
      <t>ショウケイ</t>
    </rPh>
    <phoneticPr fontId="2"/>
  </si>
  <si>
    <t>【景品購入費】</t>
    <rPh sb="1" eb="3">
      <t>ケイヒン</t>
    </rPh>
    <rPh sb="3" eb="5">
      <t>コウニュウ</t>
    </rPh>
    <rPh sb="5" eb="6">
      <t>ヒ</t>
    </rPh>
    <phoneticPr fontId="2"/>
  </si>
  <si>
    <t>【周知費用】</t>
    <rPh sb="1" eb="3">
      <t>シュウチ</t>
    </rPh>
    <rPh sb="3" eb="4">
      <t>ヒ</t>
    </rPh>
    <rPh sb="4" eb="5">
      <t>ヨウ</t>
    </rPh>
    <phoneticPr fontId="2"/>
  </si>
  <si>
    <t>【会場設営費】</t>
    <rPh sb="1" eb="3">
      <t>カイジョウ</t>
    </rPh>
    <rPh sb="3" eb="5">
      <t>セツエイ</t>
    </rPh>
    <rPh sb="5" eb="6">
      <t>ヒ</t>
    </rPh>
    <rPh sb="6" eb="7">
      <t>ニュウヒ</t>
    </rPh>
    <phoneticPr fontId="2"/>
  </si>
  <si>
    <t>【記念品購入費】</t>
    <rPh sb="1" eb="4">
      <t>キネンヒン</t>
    </rPh>
    <rPh sb="4" eb="6">
      <t>コウニュウ</t>
    </rPh>
    <rPh sb="6" eb="7">
      <t>ヒ</t>
    </rPh>
    <phoneticPr fontId="2"/>
  </si>
  <si>
    <t>【出演費】</t>
    <rPh sb="1" eb="3">
      <t>シュツエン</t>
    </rPh>
    <rPh sb="3" eb="4">
      <t>ヒ</t>
    </rPh>
    <rPh sb="4" eb="5">
      <t>ニュウヒ</t>
    </rPh>
    <phoneticPr fontId="2"/>
  </si>
  <si>
    <t>【その他諸経費】</t>
    <rPh sb="3" eb="4">
      <t>タ</t>
    </rPh>
    <rPh sb="4" eb="7">
      <t>ショケイヒ</t>
    </rPh>
    <rPh sb="6" eb="7">
      <t>ヒ</t>
    </rPh>
    <rPh sb="7" eb="8">
      <t>ニュウヒ</t>
    </rPh>
    <phoneticPr fontId="2"/>
  </si>
  <si>
    <t>事業費経費別明細（イベント事業名：            　　　　　　　）　</t>
    <rPh sb="13" eb="15">
      <t>ジギョウ</t>
    </rPh>
    <rPh sb="15" eb="16">
      <t>メイ</t>
    </rPh>
    <phoneticPr fontId="2"/>
  </si>
  <si>
    <t>　＊間接補助事業毎に、本表複写の上記載すること。</t>
    <rPh sb="16" eb="17">
      <t>ウエ</t>
    </rPh>
    <phoneticPr fontId="2"/>
  </si>
  <si>
    <r>
      <t xml:space="preserve">補助対象経費
</t>
    </r>
    <r>
      <rPr>
        <sz val="7"/>
        <color theme="1"/>
        <rFont val="BIZ UD明朝 Medium"/>
        <family val="1"/>
        <charset val="128"/>
      </rPr>
      <t>（ナカペイ分）</t>
    </r>
    <rPh sb="12" eb="13">
      <t>ブン</t>
    </rPh>
    <phoneticPr fontId="2"/>
  </si>
  <si>
    <t>事業費経費別明細（イベント事業名：□△夏祭りセール   　　　）　</t>
    <rPh sb="20" eb="21">
      <t>マツ</t>
    </rPh>
    <phoneticPr fontId="2"/>
  </si>
  <si>
    <t>□△商店街振興組合</t>
  </si>
  <si>
    <t>（単位：円）</t>
  </si>
  <si>
    <t>補助対象経費
(ナカペイ分以外)</t>
    <rPh sb="0" eb="2">
      <t>ホジョ</t>
    </rPh>
    <rPh sb="2" eb="4">
      <t>タイショウ</t>
    </rPh>
    <rPh sb="4" eb="6">
      <t>ケイヒ</t>
    </rPh>
    <rPh sb="12" eb="13">
      <t>ブン</t>
    </rPh>
    <rPh sb="13" eb="15">
      <t>イガイ</t>
    </rPh>
    <phoneticPr fontId="2"/>
  </si>
  <si>
    <t>【周知費用】</t>
    <rPh sb="1" eb="3">
      <t>シュウチ</t>
    </rPh>
    <rPh sb="3" eb="5">
      <t>ヒヨウ</t>
    </rPh>
    <phoneticPr fontId="2"/>
  </si>
  <si>
    <t>チラシ印刷代</t>
    <rPh sb="3" eb="5">
      <t>インサツ</t>
    </rPh>
    <rPh sb="5" eb="6">
      <t>ダイ</t>
    </rPh>
    <phoneticPr fontId="2"/>
  </si>
  <si>
    <t>デザイン費込み
Ａ4カラー両面</t>
    <rPh sb="4" eb="5">
      <t>ヒ</t>
    </rPh>
    <rPh sb="5" eb="6">
      <t>コ</t>
    </rPh>
    <rPh sb="13" eb="15">
      <t>リョウメン</t>
    </rPh>
    <phoneticPr fontId="2"/>
  </si>
  <si>
    <t>チラシ新聞折込代</t>
    <rPh sb="3" eb="5">
      <t>シンブン</t>
    </rPh>
    <rPh sb="5" eb="7">
      <t>オリコミ</t>
    </rPh>
    <rPh sb="7" eb="8">
      <t>ダイ</t>
    </rPh>
    <phoneticPr fontId="2"/>
  </si>
  <si>
    <t>抽選券印刷代</t>
    <rPh sb="0" eb="2">
      <t>チュウセン</t>
    </rPh>
    <rPh sb="2" eb="3">
      <t>ケン</t>
    </rPh>
    <rPh sb="3" eb="5">
      <t>インサツ</t>
    </rPh>
    <rPh sb="5" eb="6">
      <t>ダイ</t>
    </rPh>
    <phoneticPr fontId="2"/>
  </si>
  <si>
    <t>デザイン費込み</t>
    <rPh sb="4" eb="5">
      <t>ヒ</t>
    </rPh>
    <rPh sb="5" eb="6">
      <t>コ</t>
    </rPh>
    <phoneticPr fontId="2"/>
  </si>
  <si>
    <t>【会場設営費】</t>
    <rPh sb="1" eb="3">
      <t>カイジョウ</t>
    </rPh>
    <rPh sb="3" eb="5">
      <t>セツエイ</t>
    </rPh>
    <rPh sb="5" eb="6">
      <t>ヒ</t>
    </rPh>
    <phoneticPr fontId="2"/>
  </si>
  <si>
    <t>抽選会場使用料</t>
    <rPh sb="0" eb="2">
      <t>チュウセン</t>
    </rPh>
    <rPh sb="2" eb="4">
      <t>カイジョウ</t>
    </rPh>
    <rPh sb="4" eb="7">
      <t>シヨウリョウ</t>
    </rPh>
    <phoneticPr fontId="2"/>
  </si>
  <si>
    <t>町会会館を借用</t>
    <rPh sb="0" eb="2">
      <t>チョウカイ</t>
    </rPh>
    <rPh sb="2" eb="4">
      <t>カイカン</t>
    </rPh>
    <rPh sb="5" eb="7">
      <t>シャクヨウ</t>
    </rPh>
    <phoneticPr fontId="2"/>
  </si>
  <si>
    <t>ステージ設営・撤去費一式（設備レンタル含む）</t>
    <rPh sb="4" eb="6">
      <t>セツエイ</t>
    </rPh>
    <rPh sb="7" eb="9">
      <t>テッキョ</t>
    </rPh>
    <rPh sb="9" eb="10">
      <t>ヒ</t>
    </rPh>
    <rPh sb="10" eb="12">
      <t>イッシキ</t>
    </rPh>
    <rPh sb="13" eb="15">
      <t>セツビ</t>
    </rPh>
    <rPh sb="19" eb="20">
      <t>フク</t>
    </rPh>
    <phoneticPr fontId="2"/>
  </si>
  <si>
    <t>音響照明等設備レンタル含む</t>
    <rPh sb="0" eb="2">
      <t>オンキョウ</t>
    </rPh>
    <rPh sb="2" eb="4">
      <t>ショウメイ</t>
    </rPh>
    <rPh sb="4" eb="5">
      <t>ナド</t>
    </rPh>
    <rPh sb="5" eb="7">
      <t>セツビ</t>
    </rPh>
    <rPh sb="11" eb="12">
      <t>フク</t>
    </rPh>
    <phoneticPr fontId="2"/>
  </si>
  <si>
    <t>ペア旅行券</t>
    <rPh sb="2" eb="4">
      <t>リョコウ</t>
    </rPh>
    <rPh sb="4" eb="5">
      <t>ケン</t>
    </rPh>
    <phoneticPr fontId="2"/>
  </si>
  <si>
    <t>1万円超分対象外</t>
    <rPh sb="1" eb="3">
      <t>マンエン</t>
    </rPh>
    <rPh sb="3" eb="4">
      <t>チョウ</t>
    </rPh>
    <rPh sb="4" eb="5">
      <t>ブン</t>
    </rPh>
    <rPh sb="5" eb="8">
      <t>タイショウガイ</t>
    </rPh>
    <phoneticPr fontId="2"/>
  </si>
  <si>
    <t>中野区デジタル地域通貨（ナカペイ）</t>
    <rPh sb="0" eb="3">
      <t>ナカノク</t>
    </rPh>
    <rPh sb="7" eb="9">
      <t>チイキ</t>
    </rPh>
    <rPh sb="9" eb="11">
      <t>ツウカ</t>
    </rPh>
    <phoneticPr fontId="2"/>
  </si>
  <si>
    <t>10,000ポイント×2名分</t>
    <rPh sb="12" eb="13">
      <t>メイ</t>
    </rPh>
    <rPh sb="13" eb="14">
      <t>ブン</t>
    </rPh>
    <phoneticPr fontId="2"/>
  </si>
  <si>
    <t>商店街商品券換金分</t>
    <rPh sb="0" eb="3">
      <t>ショウテンガイ</t>
    </rPh>
    <rPh sb="3" eb="6">
      <t>ショウヒンケン</t>
    </rPh>
    <rPh sb="6" eb="8">
      <t>カンキン</t>
    </rPh>
    <rPh sb="8" eb="9">
      <t>ブン</t>
    </rPh>
    <phoneticPr fontId="3"/>
  </si>
  <si>
    <t>500円券×20名様</t>
    <rPh sb="3" eb="5">
      <t>エンケン</t>
    </rPh>
    <rPh sb="8" eb="9">
      <t>メイ</t>
    </rPh>
    <rPh sb="9" eb="10">
      <t>サマ</t>
    </rPh>
    <phoneticPr fontId="3"/>
  </si>
  <si>
    <t>【記念品購入費】</t>
    <rPh sb="1" eb="4">
      <t>キネンヒン</t>
    </rPh>
    <rPh sb="4" eb="7">
      <t>コウニュウヒ</t>
    </rPh>
    <phoneticPr fontId="2"/>
  </si>
  <si>
    <t>うちわ(商店街名入り)</t>
    <rPh sb="4" eb="7">
      <t>ショウテンガイ</t>
    </rPh>
    <rPh sb="7" eb="8">
      <t>メイ</t>
    </rPh>
    <rPh sb="8" eb="9">
      <t>イ</t>
    </rPh>
    <phoneticPr fontId="2"/>
  </si>
  <si>
    <t>【出演料】</t>
    <rPh sb="1" eb="3">
      <t>シュツエン</t>
    </rPh>
    <rPh sb="3" eb="4">
      <t>リョウ</t>
    </rPh>
    <phoneticPr fontId="2"/>
  </si>
  <si>
    <t>イベント出演料</t>
    <rPh sb="4" eb="7">
      <t>シュツエンリョウ</t>
    </rPh>
    <phoneticPr fontId="2"/>
  </si>
  <si>
    <t>サンバ団体、和太鼓団体を予定</t>
    <rPh sb="3" eb="5">
      <t>ダンタイ</t>
    </rPh>
    <rPh sb="6" eb="9">
      <t>ワダイコ</t>
    </rPh>
    <rPh sb="9" eb="11">
      <t>ダンタイ</t>
    </rPh>
    <rPh sb="12" eb="14">
      <t>ヨテイ</t>
    </rPh>
    <phoneticPr fontId="2"/>
  </si>
  <si>
    <t>【その他諸経費】</t>
    <rPh sb="3" eb="4">
      <t>タ</t>
    </rPh>
    <rPh sb="4" eb="7">
      <t>ショケイヒ</t>
    </rPh>
    <phoneticPr fontId="2"/>
  </si>
  <si>
    <t>氷</t>
    <rPh sb="0" eb="1">
      <t>コオリ</t>
    </rPh>
    <phoneticPr fontId="2"/>
  </si>
  <si>
    <t>かき氷用</t>
    <rPh sb="2" eb="3">
      <t>ゴオリ</t>
    </rPh>
    <rPh sb="3" eb="4">
      <t>ヨウ</t>
    </rPh>
    <phoneticPr fontId="2"/>
  </si>
  <si>
    <t>シロップ</t>
  </si>
  <si>
    <t>カップ・スプーン</t>
    <phoneticPr fontId="3"/>
  </si>
  <si>
    <t>商店街商品券制作費</t>
    <rPh sb="0" eb="3">
      <t>ショウテンガイ</t>
    </rPh>
    <rPh sb="3" eb="6">
      <t>ショウヒンケン</t>
    </rPh>
    <rPh sb="6" eb="9">
      <t>セイサクヒ</t>
    </rPh>
    <phoneticPr fontId="3"/>
  </si>
  <si>
    <t>賠償責任保険・傷害保険料</t>
    <rPh sb="0" eb="2">
      <t>バイショウ</t>
    </rPh>
    <rPh sb="2" eb="4">
      <t>セキニン</t>
    </rPh>
    <rPh sb="4" eb="6">
      <t>ホケン</t>
    </rPh>
    <rPh sb="7" eb="9">
      <t>ショウガイ</t>
    </rPh>
    <rPh sb="9" eb="12">
      <t>ホケンリョウ</t>
    </rPh>
    <phoneticPr fontId="2"/>
  </si>
  <si>
    <t>ごみ処理手数料</t>
    <rPh sb="2" eb="4">
      <t>ショリ</t>
    </rPh>
    <rPh sb="4" eb="7">
      <t>テスウリョウ</t>
    </rPh>
    <phoneticPr fontId="2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</si>
  <si>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2"/>
  </si>
  <si>
    <t>記録写真現像代</t>
    <rPh sb="0" eb="2">
      <t>キロク</t>
    </rPh>
    <rPh sb="2" eb="4">
      <t>シャシン</t>
    </rPh>
    <rPh sb="4" eb="6">
      <t>ゲンゾウ</t>
    </rPh>
    <rPh sb="6" eb="7">
      <t>ダイ</t>
    </rPh>
    <phoneticPr fontId="2"/>
  </si>
  <si>
    <t>振込手数料（その他）</t>
    <rPh sb="0" eb="2">
      <t>フリコミ</t>
    </rPh>
    <rPh sb="2" eb="5">
      <t>テスウリョウ</t>
    </rPh>
    <rPh sb="8" eb="9">
      <t>タ</t>
    </rPh>
    <phoneticPr fontId="2"/>
  </si>
  <si>
    <t>振込手数料（景品ナカペイの支払いに係る）</t>
    <rPh sb="0" eb="2">
      <t>フリコミ</t>
    </rPh>
    <rPh sb="2" eb="5">
      <t>テスウリョウ</t>
    </rPh>
    <rPh sb="6" eb="8">
      <t>ケイヒン</t>
    </rPh>
    <rPh sb="13" eb="15">
      <t>シハラ</t>
    </rPh>
    <rPh sb="17" eb="18">
      <t>カカ</t>
    </rPh>
    <phoneticPr fontId="2"/>
  </si>
  <si>
    <t>アルバイト賃金</t>
    <rPh sb="5" eb="7">
      <t>チンギン</t>
    </rPh>
    <phoneticPr fontId="2"/>
  </si>
  <si>
    <t>抽選会場手伝い</t>
    <rPh sb="0" eb="2">
      <t>チュウセン</t>
    </rPh>
    <rPh sb="2" eb="4">
      <t>カイジョウ</t>
    </rPh>
    <rPh sb="4" eb="6">
      <t>テツダ</t>
    </rPh>
    <phoneticPr fontId="3"/>
  </si>
  <si>
    <t>謝礼</t>
    <rPh sb="0" eb="2">
      <t>シャレイ</t>
    </rPh>
    <phoneticPr fontId="2"/>
  </si>
  <si>
    <t>イベント全体サポート
※中野区デジタル地域通貨（ナカペイ）5,000ポイント×2名分</t>
    <rPh sb="4" eb="6">
      <t>ゼンタイ</t>
    </rPh>
    <rPh sb="40" eb="42">
      <t>メイブン</t>
    </rPh>
    <phoneticPr fontId="3"/>
  </si>
  <si>
    <t>＊間接補助事業毎に、本表複写の上記載すること。</t>
    <rPh sb="15" eb="16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</si>
</sst>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[Red]\-#,##0.0"/>
    <numFmt numFmtId="178" formatCode="#,##0.000_ ;[Red]\-#,##0.000\ "/>
    <numFmt numFmtId="179" formatCode="#,##0.0;&quot;△ &quot;#,##0.0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0.5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4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38" fontId="4" fillId="0" borderId="4" xfId="1" applyFont="1" applyBorder="1" applyAlignment="1">
      <alignment horizontal="left" vertical="center" wrapText="1"/>
    </xf>
    <xf numFmtId="38" fontId="5" fillId="0" borderId="0" xfId="1" applyFont="1" applyAlignment="1">
      <alignment vertical="center"/>
    </xf>
    <xf numFmtId="38" fontId="4" fillId="0" borderId="2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center" wrapText="1"/>
    </xf>
    <xf numFmtId="38" fontId="6" fillId="0" borderId="25" xfId="1" applyFont="1" applyBorder="1" applyAlignment="1">
      <alignment horizontal="center" vertical="center" wrapText="1"/>
    </xf>
    <xf numFmtId="38" fontId="4" fillId="0" borderId="37" xfId="1" applyFont="1" applyBorder="1" applyAlignment="1">
      <alignment horizontal="left" vertical="center" wrapText="1"/>
    </xf>
    <xf numFmtId="38" fontId="5" fillId="0" borderId="2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30" xfId="1" applyFont="1" applyBorder="1" applyAlignment="1">
      <alignment vertical="center" wrapText="1"/>
    </xf>
    <xf numFmtId="38" fontId="7" fillId="0" borderId="31" xfId="1" applyFont="1" applyBorder="1" applyAlignment="1">
      <alignment vertical="center" wrapText="1"/>
    </xf>
    <xf numFmtId="38" fontId="7" fillId="0" borderId="3" xfId="1" applyFont="1" applyBorder="1" applyAlignment="1">
      <alignment horizontal="center" vertical="center" wrapText="1"/>
    </xf>
    <xf numFmtId="38" fontId="6" fillId="0" borderId="25" xfId="1" applyFont="1" applyBorder="1" applyAlignment="1">
      <alignment horizontal="center" vertical="center" shrinkToFit="1"/>
    </xf>
    <xf numFmtId="38" fontId="6" fillId="0" borderId="53" xfId="1" applyFont="1" applyBorder="1" applyAlignment="1">
      <alignment vertical="center" wrapText="1"/>
    </xf>
    <xf numFmtId="176" fontId="6" fillId="0" borderId="8" xfId="1" applyNumberFormat="1" applyFont="1" applyBorder="1" applyAlignment="1">
      <alignment horizontal="right" vertical="center" wrapText="1"/>
    </xf>
    <xf numFmtId="176" fontId="6" fillId="0" borderId="44" xfId="1" applyNumberFormat="1" applyFont="1" applyBorder="1" applyAlignment="1">
      <alignment horizontal="right" vertical="center" wrapText="1"/>
    </xf>
    <xf numFmtId="176" fontId="6" fillId="0" borderId="45" xfId="1" applyNumberFormat="1" applyFont="1" applyFill="1" applyBorder="1" applyAlignment="1">
      <alignment horizontal="right" vertical="center" wrapText="1"/>
    </xf>
    <xf numFmtId="176" fontId="6" fillId="0" borderId="7" xfId="1" applyNumberFormat="1" applyFont="1" applyBorder="1" applyAlignment="1">
      <alignment horizontal="right" vertical="center" wrapText="1"/>
    </xf>
    <xf numFmtId="38" fontId="6" fillId="0" borderId="8" xfId="1" applyFont="1" applyBorder="1" applyAlignment="1">
      <alignment vertical="center" wrapText="1"/>
    </xf>
    <xf numFmtId="38" fontId="5" fillId="0" borderId="41" xfId="1" applyFont="1" applyBorder="1" applyAlignment="1">
      <alignment vertical="center"/>
    </xf>
    <xf numFmtId="38" fontId="6" fillId="2" borderId="8" xfId="1" applyFont="1" applyFill="1" applyBorder="1" applyAlignment="1">
      <alignment horizontal="right" vertical="center" wrapText="1"/>
    </xf>
    <xf numFmtId="176" fontId="6" fillId="2" borderId="7" xfId="1" applyNumberFormat="1" applyFont="1" applyFill="1" applyBorder="1" applyAlignment="1">
      <alignment horizontal="right" vertical="center" wrapText="1"/>
    </xf>
    <xf numFmtId="176" fontId="6" fillId="2" borderId="46" xfId="1" applyNumberFormat="1" applyFont="1" applyFill="1" applyBorder="1" applyAlignment="1">
      <alignment horizontal="right" vertical="center" wrapText="1"/>
    </xf>
    <xf numFmtId="176" fontId="6" fillId="0" borderId="47" xfId="1" applyNumberFormat="1" applyFont="1" applyFill="1" applyBorder="1" applyAlignment="1">
      <alignment horizontal="right" vertical="center" wrapText="1"/>
    </xf>
    <xf numFmtId="38" fontId="7" fillId="0" borderId="8" xfId="1" applyFont="1" applyBorder="1" applyAlignment="1">
      <alignment vertical="center" wrapText="1"/>
    </xf>
    <xf numFmtId="38" fontId="7" fillId="2" borderId="41" xfId="1" applyFont="1" applyFill="1" applyBorder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right" vertical="center" wrapText="1"/>
    </xf>
    <xf numFmtId="176" fontId="6" fillId="0" borderId="48" xfId="1" applyNumberFormat="1" applyFont="1" applyFill="1" applyBorder="1" applyAlignment="1">
      <alignment horizontal="right" vertical="center" wrapText="1"/>
    </xf>
    <xf numFmtId="38" fontId="6" fillId="0" borderId="9" xfId="1" applyFont="1" applyBorder="1" applyAlignment="1">
      <alignment vertical="center" wrapText="1"/>
    </xf>
    <xf numFmtId="38" fontId="6" fillId="2" borderId="41" xfId="1" applyFont="1" applyFill="1" applyBorder="1" applyAlignment="1">
      <alignment vertical="center" wrapText="1"/>
    </xf>
    <xf numFmtId="176" fontId="6" fillId="2" borderId="49" xfId="1" applyNumberFormat="1" applyFont="1" applyFill="1" applyBorder="1" applyAlignment="1">
      <alignment horizontal="right" vertical="center" wrapText="1"/>
    </xf>
    <xf numFmtId="38" fontId="10" fillId="0" borderId="8" xfId="1" applyFont="1" applyBorder="1" applyAlignment="1">
      <alignment vertical="center" wrapText="1"/>
    </xf>
    <xf numFmtId="38" fontId="10" fillId="0" borderId="9" xfId="1" applyFont="1" applyBorder="1" applyAlignment="1">
      <alignment vertical="center" wrapText="1"/>
    </xf>
    <xf numFmtId="38" fontId="11" fillId="0" borderId="8" xfId="1" applyFont="1" applyBorder="1" applyAlignment="1">
      <alignment horizontal="right" vertical="center" wrapText="1"/>
    </xf>
    <xf numFmtId="176" fontId="11" fillId="0" borderId="8" xfId="1" applyNumberFormat="1" applyFont="1" applyBorder="1" applyAlignment="1">
      <alignment horizontal="right" vertical="center" wrapText="1"/>
    </xf>
    <xf numFmtId="176" fontId="11" fillId="2" borderId="46" xfId="1" applyNumberFormat="1" applyFont="1" applyFill="1" applyBorder="1" applyAlignment="1">
      <alignment horizontal="right" vertical="center" wrapText="1"/>
    </xf>
    <xf numFmtId="176" fontId="11" fillId="0" borderId="47" xfId="1" applyNumberFormat="1" applyFont="1" applyFill="1" applyBorder="1" applyAlignment="1">
      <alignment horizontal="right" vertical="center" wrapText="1"/>
    </xf>
    <xf numFmtId="38" fontId="11" fillId="2" borderId="8" xfId="1" applyFont="1" applyFill="1" applyBorder="1" applyAlignment="1">
      <alignment horizontal="right" vertical="center" wrapText="1"/>
    </xf>
    <xf numFmtId="176" fontId="11" fillId="2" borderId="8" xfId="1" applyNumberFormat="1" applyFont="1" applyFill="1" applyBorder="1" applyAlignment="1">
      <alignment horizontal="right" vertical="center" wrapText="1"/>
    </xf>
    <xf numFmtId="38" fontId="7" fillId="0" borderId="9" xfId="1" applyFont="1" applyBorder="1" applyAlignment="1">
      <alignment vertical="center" wrapText="1"/>
    </xf>
    <xf numFmtId="38" fontId="6" fillId="0" borderId="41" xfId="1" applyFont="1" applyBorder="1" applyAlignment="1">
      <alignment horizontal="center" vertical="center" wrapText="1"/>
    </xf>
    <xf numFmtId="38" fontId="6" fillId="0" borderId="8" xfId="1" applyFont="1" applyBorder="1" applyAlignment="1">
      <alignment horizontal="right" vertical="center" wrapText="1"/>
    </xf>
    <xf numFmtId="176" fontId="6" fillId="0" borderId="9" xfId="1" applyNumberFormat="1" applyFont="1" applyBorder="1" applyAlignment="1">
      <alignment horizontal="right" vertical="center" wrapText="1"/>
    </xf>
    <xf numFmtId="176" fontId="6" fillId="0" borderId="50" xfId="1" applyNumberFormat="1" applyFont="1" applyBorder="1" applyAlignment="1">
      <alignment horizontal="right" vertical="center" wrapText="1"/>
    </xf>
    <xf numFmtId="176" fontId="6" fillId="0" borderId="46" xfId="1" applyNumberFormat="1" applyFont="1" applyBorder="1" applyAlignment="1">
      <alignment horizontal="right" vertical="center" wrapText="1"/>
    </xf>
    <xf numFmtId="176" fontId="11" fillId="0" borderId="48" xfId="1" applyNumberFormat="1" applyFont="1" applyFill="1" applyBorder="1" applyAlignment="1">
      <alignment horizontal="right" vertical="center" wrapText="1"/>
    </xf>
    <xf numFmtId="38" fontId="6" fillId="0" borderId="7" xfId="1" applyFont="1" applyBorder="1" applyAlignment="1">
      <alignment vertical="center" wrapText="1"/>
    </xf>
    <xf numFmtId="176" fontId="6" fillId="0" borderId="49" xfId="1" applyNumberFormat="1" applyFont="1" applyBorder="1" applyAlignment="1">
      <alignment horizontal="right" vertical="center" wrapText="1"/>
    </xf>
    <xf numFmtId="38" fontId="6" fillId="0" borderId="42" xfId="1" applyFont="1" applyBorder="1" applyAlignment="1">
      <alignment horizontal="center" vertical="center" wrapText="1"/>
    </xf>
    <xf numFmtId="176" fontId="6" fillId="0" borderId="51" xfId="1" applyNumberFormat="1" applyFont="1" applyBorder="1" applyAlignment="1">
      <alignment horizontal="right" vertical="center" wrapText="1"/>
    </xf>
    <xf numFmtId="176" fontId="6" fillId="0" borderId="52" xfId="1" applyNumberFormat="1" applyFont="1" applyFill="1" applyBorder="1" applyAlignment="1">
      <alignment horizontal="right" vertical="center" wrapText="1"/>
    </xf>
    <xf numFmtId="176" fontId="6" fillId="0" borderId="26" xfId="1" applyNumberFormat="1" applyFont="1" applyBorder="1" applyAlignment="1">
      <alignment horizontal="center" vertical="center" wrapText="1"/>
    </xf>
    <xf numFmtId="38" fontId="7" fillId="0" borderId="26" xfId="1" applyFont="1" applyBorder="1" applyAlignment="1">
      <alignment horizontal="center" vertical="center" shrinkToFit="1"/>
    </xf>
    <xf numFmtId="38" fontId="6" fillId="0" borderId="32" xfId="1" applyFont="1" applyBorder="1" applyAlignment="1">
      <alignment horizontal="center" vertical="center" wrapText="1"/>
    </xf>
    <xf numFmtId="176" fontId="6" fillId="0" borderId="27" xfId="1" applyNumberFormat="1" applyFont="1" applyBorder="1" applyAlignment="1">
      <alignment horizontal="right" vertical="center" wrapText="1"/>
    </xf>
    <xf numFmtId="38" fontId="6" fillId="0" borderId="33" xfId="1" applyFont="1" applyBorder="1" applyAlignment="1">
      <alignment vertical="center" wrapText="1"/>
    </xf>
    <xf numFmtId="38" fontId="6" fillId="0" borderId="34" xfId="1" applyFont="1" applyBorder="1" applyAlignment="1">
      <alignment vertical="center" wrapText="1"/>
    </xf>
    <xf numFmtId="176" fontId="6" fillId="0" borderId="28" xfId="1" applyNumberFormat="1" applyFont="1" applyBorder="1" applyAlignment="1">
      <alignment horizontal="right" vertical="center" wrapText="1"/>
    </xf>
    <xf numFmtId="38" fontId="6" fillId="0" borderId="35" xfId="1" applyFont="1" applyBorder="1" applyAlignment="1">
      <alignment vertical="center" wrapText="1"/>
    </xf>
    <xf numFmtId="38" fontId="6" fillId="0" borderId="26" xfId="1" applyFont="1" applyBorder="1" applyAlignment="1">
      <alignment vertical="center" wrapText="1"/>
    </xf>
    <xf numFmtId="38" fontId="6" fillId="0" borderId="32" xfId="1" applyFont="1" applyBorder="1" applyAlignment="1">
      <alignment vertical="center" wrapText="1"/>
    </xf>
    <xf numFmtId="38" fontId="5" fillId="0" borderId="38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7" fillId="0" borderId="56" xfId="1" applyFont="1" applyBorder="1" applyAlignment="1">
      <alignment horizontal="center" vertical="center" wrapText="1"/>
    </xf>
    <xf numFmtId="38" fontId="8" fillId="0" borderId="57" xfId="1" applyFont="1" applyFill="1" applyBorder="1" applyAlignment="1">
      <alignment horizontal="center" vertical="center" wrapText="1"/>
    </xf>
    <xf numFmtId="38" fontId="7" fillId="0" borderId="58" xfId="1" applyFont="1" applyBorder="1" applyAlignment="1">
      <alignment horizontal="center" vertical="center" wrapText="1"/>
    </xf>
    <xf numFmtId="38" fontId="8" fillId="0" borderId="59" xfId="1" applyFont="1" applyFill="1" applyBorder="1" applyAlignment="1">
      <alignment horizontal="center" vertical="center" wrapText="1"/>
    </xf>
    <xf numFmtId="176" fontId="6" fillId="0" borderId="60" xfId="1" applyNumberFormat="1" applyFont="1" applyBorder="1" applyAlignment="1">
      <alignment horizontal="right" vertical="center" wrapText="1"/>
    </xf>
    <xf numFmtId="176" fontId="6" fillId="0" borderId="61" xfId="1" applyNumberFormat="1" applyFont="1" applyFill="1" applyBorder="1" applyAlignment="1">
      <alignment horizontal="right" vertical="center" wrapText="1"/>
    </xf>
    <xf numFmtId="38" fontId="6" fillId="0" borderId="58" xfId="1" applyFont="1" applyBorder="1" applyAlignment="1">
      <alignment vertical="center" wrapText="1"/>
    </xf>
    <xf numFmtId="38" fontId="6" fillId="0" borderId="59" xfId="1" applyFont="1" applyFill="1" applyBorder="1" applyAlignment="1">
      <alignment vertical="center" wrapText="1"/>
    </xf>
    <xf numFmtId="38" fontId="4" fillId="0" borderId="1" xfId="1" applyFont="1" applyBorder="1" applyAlignment="1">
      <alignment horizontal="left" vertical="center" wrapText="1"/>
    </xf>
    <xf numFmtId="38" fontId="4" fillId="0" borderId="4" xfId="1" applyFont="1" applyBorder="1" applyAlignment="1">
      <alignment horizontal="left" vertical="center" wrapText="1"/>
    </xf>
    <xf numFmtId="38" fontId="4" fillId="0" borderId="36" xfId="1" applyFont="1" applyBorder="1" applyAlignment="1">
      <alignment horizontal="left" vertical="center" wrapText="1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 wrapText="1"/>
    </xf>
    <xf numFmtId="38" fontId="7" fillId="0" borderId="5" xfId="1" applyFont="1" applyBorder="1" applyAlignment="1">
      <alignment horizontal="center" vertical="center" wrapText="1"/>
    </xf>
    <xf numFmtId="38" fontId="7" fillId="0" borderId="6" xfId="1" applyFont="1" applyBorder="1" applyAlignment="1">
      <alignment horizontal="center" vertical="center" wrapText="1"/>
    </xf>
    <xf numFmtId="38" fontId="7" fillId="0" borderId="1" xfId="1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wrapText="1"/>
    </xf>
    <xf numFmtId="38" fontId="5" fillId="0" borderId="13" xfId="1" applyFont="1" applyBorder="1" applyAlignment="1">
      <alignment vertical="center" wrapText="1"/>
    </xf>
    <xf numFmtId="38" fontId="5" fillId="0" borderId="18" xfId="1" applyFont="1" applyBorder="1" applyAlignment="1">
      <alignment vertical="center" wrapText="1"/>
    </xf>
    <xf numFmtId="38" fontId="5" fillId="0" borderId="23" xfId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8" fontId="6" fillId="0" borderId="40" xfId="1" applyFont="1" applyBorder="1" applyAlignment="1">
      <alignment horizontal="left" vertical="center" wrapText="1"/>
    </xf>
    <xf numFmtId="38" fontId="6" fillId="0" borderId="39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center"/>
    </xf>
    <xf numFmtId="38" fontId="6" fillId="0" borderId="10" xfId="1" applyFont="1" applyBorder="1" applyAlignment="1">
      <alignment horizontal="center" vertical="center" wrapText="1"/>
    </xf>
    <xf numFmtId="38" fontId="6" fillId="0" borderId="15" xfId="1" applyFont="1" applyBorder="1" applyAlignment="1">
      <alignment horizontal="center" vertical="center" wrapText="1"/>
    </xf>
    <xf numFmtId="38" fontId="6" fillId="0" borderId="20" xfId="1" applyFont="1" applyBorder="1" applyAlignment="1">
      <alignment horizontal="center" vertical="center" wrapText="1"/>
    </xf>
    <xf numFmtId="38" fontId="5" fillId="0" borderId="11" xfId="1" applyFont="1" applyBorder="1" applyAlignment="1">
      <alignment vertical="center" wrapText="1"/>
    </xf>
    <xf numFmtId="38" fontId="5" fillId="0" borderId="16" xfId="1" applyFont="1" applyBorder="1" applyAlignment="1">
      <alignment vertical="center" wrapText="1"/>
    </xf>
    <xf numFmtId="38" fontId="5" fillId="0" borderId="21" xfId="1" applyFont="1" applyBorder="1" applyAlignment="1">
      <alignment vertical="center" wrapText="1"/>
    </xf>
    <xf numFmtId="38" fontId="5" fillId="0" borderId="12" xfId="1" applyFont="1" applyBorder="1" applyAlignment="1">
      <alignment vertical="center" wrapText="1"/>
    </xf>
    <xf numFmtId="38" fontId="5" fillId="0" borderId="17" xfId="1" applyFont="1" applyBorder="1" applyAlignment="1">
      <alignment vertical="center" wrapText="1"/>
    </xf>
    <xf numFmtId="38" fontId="5" fillId="0" borderId="22" xfId="1" applyFont="1" applyBorder="1" applyAlignment="1">
      <alignment vertical="center" wrapText="1"/>
    </xf>
    <xf numFmtId="38" fontId="12" fillId="0" borderId="30" xfId="1" applyFont="1" applyBorder="1" applyAlignment="1">
      <alignment horizontal="center" vertical="center" wrapText="1"/>
    </xf>
    <xf numFmtId="38" fontId="12" fillId="0" borderId="36" xfId="1" applyFont="1" applyBorder="1" applyAlignment="1">
      <alignment horizontal="center" vertical="center" wrapText="1"/>
    </xf>
    <xf numFmtId="38" fontId="4" fillId="0" borderId="54" xfId="1" applyFont="1" applyBorder="1" applyAlignment="1">
      <alignment horizontal="left" vertical="center" wrapText="1"/>
    </xf>
    <xf numFmtId="38" fontId="5" fillId="0" borderId="5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13" fillId="0" borderId="25" xfId="1" applyFont="1" applyBorder="1" applyAlignment="1">
      <alignment horizontal="center" vertical="center" wrapText="1"/>
    </xf>
    <xf numFmtId="38" fontId="8" fillId="0" borderId="43" xfId="1" applyFont="1" applyFill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right" vertical="center" wrapText="1"/>
    </xf>
    <xf numFmtId="176" fontId="5" fillId="0" borderId="7" xfId="1" applyNumberFormat="1" applyFont="1" applyBorder="1" applyAlignment="1">
      <alignment horizontal="right" vertical="center" wrapText="1"/>
    </xf>
    <xf numFmtId="38" fontId="6" fillId="0" borderId="8" xfId="1" applyFont="1" applyBorder="1" applyAlignment="1">
      <alignment horizontal="left" vertical="center" wrapText="1"/>
    </xf>
    <xf numFmtId="38" fontId="5" fillId="0" borderId="8" xfId="1" applyFont="1" applyBorder="1" applyAlignment="1">
      <alignment horizontal="right" vertical="center" wrapText="1"/>
    </xf>
    <xf numFmtId="177" fontId="5" fillId="0" borderId="8" xfId="1" applyNumberFormat="1" applyFont="1" applyBorder="1" applyAlignment="1">
      <alignment horizontal="right" vertical="center" wrapText="1"/>
    </xf>
    <xf numFmtId="178" fontId="5" fillId="0" borderId="8" xfId="1" applyNumberFormat="1" applyFont="1" applyBorder="1" applyAlignment="1">
      <alignment horizontal="right" vertical="center" wrapText="1"/>
    </xf>
    <xf numFmtId="38" fontId="6" fillId="0" borderId="7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right" vertical="center" wrapText="1"/>
    </xf>
    <xf numFmtId="176" fontId="5" fillId="0" borderId="9" xfId="1" applyNumberFormat="1" applyFont="1" applyBorder="1" applyAlignment="1">
      <alignment horizontal="right" vertical="center" wrapText="1"/>
    </xf>
    <xf numFmtId="38" fontId="6" fillId="0" borderId="8" xfId="1" applyFont="1" applyFill="1" applyBorder="1" applyAlignment="1">
      <alignment horizontal="left" vertical="center" wrapText="1"/>
    </xf>
    <xf numFmtId="38" fontId="6" fillId="0" borderId="8" xfId="1" applyFont="1" applyBorder="1" applyAlignment="1">
      <alignment horizontal="left" vertical="center" wrapText="1" shrinkToFit="1"/>
    </xf>
    <xf numFmtId="38" fontId="6" fillId="0" borderId="7" xfId="1" applyFont="1" applyBorder="1" applyAlignment="1">
      <alignment horizontal="left" vertical="center" wrapText="1" shrinkToFit="1"/>
    </xf>
    <xf numFmtId="179" fontId="5" fillId="0" borderId="7" xfId="1" applyNumberFormat="1" applyFont="1" applyBorder="1" applyAlignment="1">
      <alignment horizontal="right" vertical="center" wrapText="1"/>
    </xf>
    <xf numFmtId="38" fontId="14" fillId="0" borderId="8" xfId="1" applyFont="1" applyBorder="1" applyAlignment="1">
      <alignment vertical="center" wrapText="1"/>
    </xf>
    <xf numFmtId="38" fontId="6" fillId="0" borderId="28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5" fillId="0" borderId="15" xfId="1" applyFont="1" applyBorder="1" applyAlignment="1">
      <alignment horizontal="center" vertical="center" wrapText="1"/>
    </xf>
    <xf numFmtId="38" fontId="5" fillId="0" borderId="20" xfId="1" applyFont="1" applyBorder="1" applyAlignment="1">
      <alignment horizontal="center" vertical="center" wrapText="1"/>
    </xf>
    <xf numFmtId="38" fontId="7" fillId="0" borderId="26" xfId="1" applyFont="1" applyBorder="1" applyAlignment="1">
      <alignment horizontal="center" vertical="center" wrapText="1"/>
    </xf>
    <xf numFmtId="38" fontId="8" fillId="0" borderId="26" xfId="1" applyFont="1" applyFill="1" applyBorder="1" applyAlignment="1">
      <alignment horizontal="center" vertical="center" wrapText="1"/>
    </xf>
    <xf numFmtId="176" fontId="5" fillId="0" borderId="27" xfId="1" applyNumberFormat="1" applyFont="1" applyBorder="1" applyAlignment="1">
      <alignment horizontal="right" vertical="center" wrapText="1"/>
    </xf>
    <xf numFmtId="176" fontId="5" fillId="0" borderId="28" xfId="1" applyNumberFormat="1" applyFont="1" applyBorder="1" applyAlignment="1">
      <alignment horizontal="right" vertical="center" wrapText="1"/>
    </xf>
    <xf numFmtId="38" fontId="5" fillId="0" borderId="26" xfId="1" applyFont="1" applyBorder="1" applyAlignment="1">
      <alignment vertical="center" wrapText="1"/>
    </xf>
    <xf numFmtId="38" fontId="7" fillId="0" borderId="2" xfId="1" applyFont="1" applyBorder="1" applyAlignment="1">
      <alignment vertical="center"/>
    </xf>
    <xf numFmtId="38" fontId="7" fillId="0" borderId="55" xfId="1" applyFont="1" applyBorder="1" applyAlignment="1">
      <alignment horizontal="left" vertical="center" wrapText="1"/>
    </xf>
    <xf numFmtId="38" fontId="7" fillId="0" borderId="37" xfId="1" applyFont="1" applyBorder="1" applyAlignment="1">
      <alignment horizontal="left" vertical="center" wrapText="1"/>
    </xf>
    <xf numFmtId="38" fontId="7" fillId="0" borderId="4" xfId="1" applyFont="1" applyBorder="1" applyAlignment="1">
      <alignment horizontal="left" vertical="center"/>
    </xf>
    <xf numFmtId="38" fontId="7" fillId="0" borderId="0" xfId="1" applyFont="1" applyBorder="1" applyAlignment="1">
      <alignment horizontal="left" vertical="center"/>
    </xf>
    <xf numFmtId="38" fontId="15" fillId="0" borderId="0" xfId="1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13</xdr:row>
      <xdr:rowOff>501650</xdr:rowOff>
    </xdr:from>
    <xdr:to>
      <xdr:col>9</xdr:col>
      <xdr:colOff>815975</xdr:colOff>
      <xdr:row>17</xdr:row>
      <xdr:rowOff>27883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E438CB4D-1B59-4B3F-AC1C-1DDD52B74FB6}"/>
            </a:ext>
          </a:extLst>
        </xdr:cNvPr>
        <xdr:cNvSpPr/>
      </xdr:nvSpPr>
      <xdr:spPr>
        <a:xfrm>
          <a:off x="4867275" y="4718050"/>
          <a:ext cx="2400300" cy="923233"/>
        </a:xfrm>
        <a:prstGeom prst="wedgeRoundRectCallout">
          <a:avLst>
            <a:gd name="adj1" fmla="val -49574"/>
            <a:gd name="adj2" fmla="val 66265"/>
            <a:gd name="adj3" fmla="val 16667"/>
          </a:avLst>
        </a:prstGeom>
        <a:solidFill>
          <a:srgbClr val="FFE9E9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１個当たり１万円以上（税込）の景品は、受払簿（当選日時、景品名が記載されているもの）がない場合は全額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補助対象外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となります。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7</xdr:col>
      <xdr:colOff>608965</xdr:colOff>
      <xdr:row>21</xdr:row>
      <xdr:rowOff>229812</xdr:rowOff>
    </xdr:from>
    <xdr:to>
      <xdr:col>9</xdr:col>
      <xdr:colOff>1031240</xdr:colOff>
      <xdr:row>23</xdr:row>
      <xdr:rowOff>333374</xdr:rowOff>
    </xdr:to>
    <xdr:sp macro="" textlink="">
      <xdr:nvSpPr>
        <xdr:cNvPr id="4" name="角丸四角形吹き出し 11">
          <a:extLst>
            <a:ext uri="{FF2B5EF4-FFF2-40B4-BE49-F238E27FC236}">
              <a16:creationId xmlns:a16="http://schemas.microsoft.com/office/drawing/2014/main" id="{F311E659-2290-4193-AB6B-2513ADA6172B}"/>
            </a:ext>
          </a:extLst>
        </xdr:cNvPr>
        <xdr:cNvSpPr/>
      </xdr:nvSpPr>
      <xdr:spPr>
        <a:xfrm>
          <a:off x="5371465" y="7329112"/>
          <a:ext cx="2111375" cy="630612"/>
        </a:xfrm>
        <a:prstGeom prst="wedgeRoundRectCallout">
          <a:avLst>
            <a:gd name="adj1" fmla="val -43574"/>
            <a:gd name="adj2" fmla="val -76540"/>
            <a:gd name="adj3" fmla="val 16667"/>
          </a:avLst>
        </a:prstGeom>
        <a:solidFill>
          <a:srgbClr val="FFE9E9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【景品上限】 単価： 1万円
　　　 　　　総額：90万円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/>
            <a:ea typeface="ＭＳ ゴシック"/>
            <a:cs typeface="+mn-cs"/>
          </a:endParaRPr>
        </a:p>
      </xdr:txBody>
    </xdr:sp>
    <xdr:clientData/>
  </xdr:twoCellAnchor>
  <xdr:twoCellAnchor>
    <xdr:from>
      <xdr:col>7</xdr:col>
      <xdr:colOff>111125</xdr:colOff>
      <xdr:row>35</xdr:row>
      <xdr:rowOff>107945</xdr:rowOff>
    </xdr:from>
    <xdr:to>
      <xdr:col>14</xdr:col>
      <xdr:colOff>276224</xdr:colOff>
      <xdr:row>42</xdr:row>
      <xdr:rowOff>174618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AA337AB-3DAF-4259-83BE-33CBF646A377}"/>
            </a:ext>
          </a:extLst>
        </xdr:cNvPr>
        <xdr:cNvGrpSpPr/>
      </xdr:nvGrpSpPr>
      <xdr:grpSpPr>
        <a:xfrm>
          <a:off x="4883150" y="10420345"/>
          <a:ext cx="4206874" cy="2603498"/>
          <a:chOff x="4883150" y="11064875"/>
          <a:chExt cx="4203699" cy="2603453"/>
        </a:xfrm>
      </xdr:grpSpPr>
      <xdr:sp macro="" textlink="">
        <xdr:nvSpPr>
          <xdr:cNvPr id="6" name="角丸四角形吹き出し 12">
            <a:extLst>
              <a:ext uri="{FF2B5EF4-FFF2-40B4-BE49-F238E27FC236}">
                <a16:creationId xmlns:a16="http://schemas.microsoft.com/office/drawing/2014/main" id="{4036AC82-C597-0A55-D902-987AE5D98B86}"/>
              </a:ext>
            </a:extLst>
          </xdr:cNvPr>
          <xdr:cNvSpPr/>
        </xdr:nvSpPr>
        <xdr:spPr>
          <a:xfrm>
            <a:off x="4883150" y="11064875"/>
            <a:ext cx="3028950" cy="2076450"/>
          </a:xfrm>
          <a:prstGeom prst="wedgeRoundRectCallout">
            <a:avLst>
              <a:gd name="adj1" fmla="val -65383"/>
              <a:gd name="adj2" fmla="val 51351"/>
              <a:gd name="adj3" fmla="val 16667"/>
            </a:avLst>
          </a:prstGeom>
          <a:solidFill>
            <a:srgbClr val="FFE9E9"/>
          </a:solidFill>
          <a:ln w="25400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Ins="90000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5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AB5A146-389F-46FC-56A4-6EE3F11739F5}"/>
              </a:ext>
            </a:extLst>
          </xdr:cNvPr>
          <xdr:cNvSpPr txBox="1"/>
        </xdr:nvSpPr>
        <xdr:spPr>
          <a:xfrm>
            <a:off x="4903786" y="11134677"/>
            <a:ext cx="4183063" cy="25336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5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《アルバイト賃金の注意事項》
　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＊時間単価は</a:t>
            </a:r>
            <a:r>
              <a:rPr kumimoji="1" lang="ja-JP" altLang="en-US" sz="9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最低賃金を下回らない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こと。
　（令和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7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年10月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3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日より1,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226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円。最新情報を確認する）
　＊補助対象となるのは、</a:t>
            </a:r>
            <a:r>
              <a:rPr kumimoji="1" lang="ja-JP" altLang="en-US" sz="9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単価1,</a:t>
            </a:r>
            <a:r>
              <a:rPr kumimoji="1" lang="en-US" altLang="ja-JP" sz="9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31</a:t>
            </a:r>
            <a:r>
              <a:rPr kumimoji="1" lang="ja-JP" altLang="en-US" sz="9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0円以下部分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まで。
　＊商店街関係者及び同居する親族（同一生計）
　　にアルバイト賃金を支払うことはできません。
</a:t>
            </a: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
　補足事項
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　行事協力者に対する謝礼についても、
　商店街関係者及び同居する親族（同一生計）に
　対して支払うことはできません。</a:t>
            </a: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533400</xdr:colOff>
      <xdr:row>0</xdr:row>
      <xdr:rowOff>180975</xdr:rowOff>
    </xdr:from>
    <xdr:to>
      <xdr:col>11</xdr:col>
      <xdr:colOff>111125</xdr:colOff>
      <xdr:row>2</xdr:row>
      <xdr:rowOff>44450</xdr:rowOff>
    </xdr:to>
    <xdr:sp macro="" textlink="">
      <xdr:nvSpPr>
        <xdr:cNvPr id="8" name="テキスト ボックス 10">
          <a:extLst>
            <a:ext uri="{FF2B5EF4-FFF2-40B4-BE49-F238E27FC236}">
              <a16:creationId xmlns:a16="http://schemas.microsoft.com/office/drawing/2014/main" id="{A765D9BC-7AF7-41A7-AEC3-7DC96016B7F4}"/>
            </a:ext>
          </a:extLst>
        </xdr:cNvPr>
        <xdr:cNvSpPr txBox="1"/>
      </xdr:nvSpPr>
      <xdr:spPr>
        <a:xfrm>
          <a:off x="7000875" y="180975"/>
          <a:ext cx="996950" cy="396875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kumimoji="0" lang="ja-JP" alt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A841-8484-4844-9B8F-25A89CA9243B}">
  <sheetPr>
    <tabColor rgb="FFFFFF00"/>
  </sheetPr>
  <dimension ref="A1:J38"/>
  <sheetViews>
    <sheetView tabSelected="1" workbookViewId="0">
      <selection activeCell="N21" sqref="N21"/>
    </sheetView>
  </sheetViews>
  <sheetFormatPr defaultColWidth="9" defaultRowHeight="13" x14ac:dyDescent="0.2"/>
  <cols>
    <col min="1" max="1" width="1.90625" style="2" customWidth="1"/>
    <col min="2" max="2" width="17.36328125" style="2" customWidth="1"/>
    <col min="3" max="3" width="8.08984375" style="2" customWidth="1"/>
    <col min="4" max="4" width="9.6328125" style="2" customWidth="1"/>
    <col min="5" max="5" width="10.6328125" style="2" customWidth="1"/>
    <col min="6" max="6" width="12.36328125" style="2" customWidth="1"/>
    <col min="7" max="7" width="11.90625" style="2" customWidth="1"/>
    <col min="8" max="8" width="13.54296875" style="2" customWidth="1"/>
    <col min="9" max="9" width="13.7265625" style="2" customWidth="1"/>
    <col min="10" max="10" width="1.90625" style="2" customWidth="1"/>
    <col min="11" max="11" width="9" style="2" customWidth="1"/>
    <col min="12" max="16384" width="9" style="2"/>
  </cols>
  <sheetData>
    <row r="1" spans="1:10" ht="24.75" customHeight="1" x14ac:dyDescent="0.2">
      <c r="A1" s="72" t="s">
        <v>26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24.75" customHeight="1" x14ac:dyDescent="0.2">
      <c r="A2" s="3"/>
      <c r="B2" s="4"/>
      <c r="C2" s="4"/>
      <c r="D2" s="4"/>
      <c r="E2" s="5" t="s">
        <v>1</v>
      </c>
      <c r="F2" s="75"/>
      <c r="G2" s="76"/>
      <c r="H2" s="76"/>
      <c r="I2" s="77"/>
      <c r="J2" s="6"/>
    </row>
    <row r="3" spans="1:10" ht="15" customHeight="1" x14ac:dyDescent="0.2">
      <c r="A3" s="7"/>
      <c r="B3" s="78"/>
      <c r="C3" s="78"/>
      <c r="D3" s="78"/>
      <c r="E3" s="78"/>
      <c r="F3" s="78"/>
      <c r="G3" s="78"/>
      <c r="H3" s="78"/>
      <c r="I3" s="78"/>
      <c r="J3" s="8"/>
    </row>
    <row r="4" spans="1:10" ht="19.5" customHeight="1" x14ac:dyDescent="0.2">
      <c r="A4" s="7"/>
      <c r="B4" s="9" t="s">
        <v>2</v>
      </c>
      <c r="C4" s="79" t="s">
        <v>3</v>
      </c>
      <c r="D4" s="79" t="s">
        <v>4</v>
      </c>
      <c r="E4" s="81" t="s">
        <v>5</v>
      </c>
      <c r="F4" s="10"/>
      <c r="G4" s="10"/>
      <c r="H4" s="11"/>
      <c r="I4" s="79" t="s">
        <v>7</v>
      </c>
      <c r="J4" s="8"/>
    </row>
    <row r="5" spans="1:10" ht="19.5" customHeight="1" x14ac:dyDescent="0.2">
      <c r="A5" s="7"/>
      <c r="B5" s="12"/>
      <c r="C5" s="80"/>
      <c r="D5" s="80"/>
      <c r="E5" s="82"/>
      <c r="F5" s="64" t="s">
        <v>0</v>
      </c>
      <c r="G5" s="65" t="s">
        <v>28</v>
      </c>
      <c r="H5" s="13" t="s">
        <v>8</v>
      </c>
      <c r="I5" s="80"/>
      <c r="J5" s="8"/>
    </row>
    <row r="6" spans="1:10" ht="21.75" customHeight="1" x14ac:dyDescent="0.2">
      <c r="A6" s="7"/>
      <c r="B6" s="14" t="s">
        <v>21</v>
      </c>
      <c r="C6" s="15"/>
      <c r="D6" s="15"/>
      <c r="E6" s="15"/>
      <c r="F6" s="16"/>
      <c r="G6" s="17"/>
      <c r="H6" s="18"/>
      <c r="I6" s="19"/>
      <c r="J6" s="8"/>
    </row>
    <row r="7" spans="1:10" ht="21.75" customHeight="1" x14ac:dyDescent="0.2">
      <c r="A7" s="7"/>
      <c r="B7" s="20"/>
      <c r="C7" s="21"/>
      <c r="D7" s="21"/>
      <c r="E7" s="22"/>
      <c r="F7" s="23"/>
      <c r="G7" s="24"/>
      <c r="H7" s="18"/>
      <c r="I7" s="25"/>
      <c r="J7" s="8"/>
    </row>
    <row r="8" spans="1:10" ht="21.75" customHeight="1" x14ac:dyDescent="0.2">
      <c r="A8" s="7"/>
      <c r="B8" s="26" t="s">
        <v>19</v>
      </c>
      <c r="C8" s="21"/>
      <c r="D8" s="21"/>
      <c r="E8" s="27"/>
      <c r="F8" s="23"/>
      <c r="G8" s="24"/>
      <c r="H8" s="18"/>
      <c r="I8" s="19"/>
      <c r="J8" s="8"/>
    </row>
    <row r="9" spans="1:10" ht="21.75" customHeight="1" x14ac:dyDescent="0.2">
      <c r="A9" s="7"/>
      <c r="B9" s="20"/>
      <c r="C9" s="21"/>
      <c r="D9" s="21"/>
      <c r="E9" s="21"/>
      <c r="F9" s="23"/>
      <c r="G9" s="28"/>
      <c r="H9" s="15"/>
      <c r="I9" s="29"/>
      <c r="J9" s="8"/>
    </row>
    <row r="10" spans="1:10" ht="21.75" customHeight="1" x14ac:dyDescent="0.2">
      <c r="A10" s="7"/>
      <c r="B10" s="30" t="s">
        <v>22</v>
      </c>
      <c r="C10" s="21"/>
      <c r="D10" s="21"/>
      <c r="E10" s="22"/>
      <c r="F10" s="31"/>
      <c r="G10" s="24"/>
      <c r="H10" s="18"/>
      <c r="I10" s="19"/>
      <c r="J10" s="8"/>
    </row>
    <row r="11" spans="1:10" ht="21.75" customHeight="1" x14ac:dyDescent="0.2">
      <c r="A11" s="7"/>
      <c r="B11" s="20"/>
      <c r="C11" s="21"/>
      <c r="D11" s="21"/>
      <c r="E11" s="22"/>
      <c r="F11" s="31"/>
      <c r="G11" s="24"/>
      <c r="H11" s="18"/>
      <c r="I11" s="32"/>
      <c r="J11" s="8"/>
    </row>
    <row r="12" spans="1:10" ht="21.75" customHeight="1" x14ac:dyDescent="0.2">
      <c r="A12" s="7"/>
      <c r="B12" s="26" t="s">
        <v>19</v>
      </c>
      <c r="C12" s="21"/>
      <c r="D12" s="21"/>
      <c r="E12" s="22"/>
      <c r="F12" s="31"/>
      <c r="G12" s="24"/>
      <c r="H12" s="18"/>
      <c r="I12" s="19"/>
      <c r="J12" s="8"/>
    </row>
    <row r="13" spans="1:10" ht="21.75" customHeight="1" x14ac:dyDescent="0.2">
      <c r="A13" s="7"/>
      <c r="B13" s="20"/>
      <c r="C13" s="27"/>
      <c r="D13" s="27"/>
      <c r="E13" s="27"/>
      <c r="F13" s="23"/>
      <c r="G13" s="24"/>
      <c r="H13" s="18"/>
      <c r="I13" s="33"/>
      <c r="J13" s="8"/>
    </row>
    <row r="14" spans="1:10" ht="21.75" customHeight="1" x14ac:dyDescent="0.2">
      <c r="A14" s="7"/>
      <c r="B14" s="30" t="s">
        <v>20</v>
      </c>
      <c r="C14" s="34"/>
      <c r="D14" s="34"/>
      <c r="E14" s="35"/>
      <c r="F14" s="36"/>
      <c r="G14" s="37"/>
      <c r="H14" s="18"/>
      <c r="I14" s="33"/>
      <c r="J14" s="8"/>
    </row>
    <row r="15" spans="1:10" ht="21.75" customHeight="1" x14ac:dyDescent="0.2">
      <c r="A15" s="7"/>
      <c r="B15" s="20"/>
      <c r="C15" s="38"/>
      <c r="D15" s="21"/>
      <c r="E15" s="39"/>
      <c r="F15" s="36"/>
      <c r="G15" s="28"/>
      <c r="H15" s="18"/>
      <c r="I15" s="40"/>
      <c r="J15" s="8"/>
    </row>
    <row r="16" spans="1:10" ht="21.75" customHeight="1" x14ac:dyDescent="0.2">
      <c r="A16" s="7"/>
      <c r="B16" s="41" t="s">
        <v>19</v>
      </c>
      <c r="C16" s="38"/>
      <c r="D16" s="21"/>
      <c r="E16" s="39"/>
      <c r="F16" s="36"/>
      <c r="G16" s="24"/>
      <c r="H16" s="18"/>
      <c r="I16" s="19"/>
      <c r="J16" s="8"/>
    </row>
    <row r="17" spans="1:10" ht="21.75" customHeight="1" x14ac:dyDescent="0.2">
      <c r="A17" s="7"/>
      <c r="B17" s="20"/>
      <c r="C17" s="42"/>
      <c r="D17" s="42"/>
      <c r="E17" s="43"/>
      <c r="F17" s="44"/>
      <c r="G17" s="24"/>
      <c r="H17" s="18"/>
      <c r="I17" s="32"/>
      <c r="J17" s="8"/>
    </row>
    <row r="18" spans="1:10" ht="21.75" customHeight="1" x14ac:dyDescent="0.2">
      <c r="A18" s="7"/>
      <c r="B18" s="30" t="s">
        <v>23</v>
      </c>
      <c r="C18" s="42"/>
      <c r="D18" s="42"/>
      <c r="E18" s="15"/>
      <c r="F18" s="45"/>
      <c r="G18" s="46"/>
      <c r="H18" s="15"/>
      <c r="I18" s="19"/>
      <c r="J18" s="8"/>
    </row>
    <row r="19" spans="1:10" ht="21.75" customHeight="1" x14ac:dyDescent="0.2">
      <c r="A19" s="7"/>
      <c r="B19" s="20"/>
      <c r="C19" s="18"/>
      <c r="D19" s="18"/>
      <c r="E19" s="15"/>
      <c r="F19" s="45"/>
      <c r="G19" s="24"/>
      <c r="H19" s="18"/>
      <c r="I19" s="47"/>
      <c r="J19" s="8"/>
    </row>
    <row r="20" spans="1:10" ht="21.75" customHeight="1" x14ac:dyDescent="0.2">
      <c r="A20" s="7"/>
      <c r="B20" s="41" t="s">
        <v>19</v>
      </c>
      <c r="C20" s="18"/>
      <c r="D20" s="18"/>
      <c r="E20" s="18"/>
      <c r="F20" s="48"/>
      <c r="G20" s="24"/>
      <c r="H20" s="18"/>
      <c r="I20" s="47"/>
      <c r="J20" s="8"/>
    </row>
    <row r="21" spans="1:10" ht="21.75" customHeight="1" x14ac:dyDescent="0.2">
      <c r="A21" s="7"/>
      <c r="B21" s="20"/>
      <c r="C21" s="18"/>
      <c r="D21" s="18"/>
      <c r="E21" s="18"/>
      <c r="F21" s="48"/>
      <c r="G21" s="24"/>
      <c r="H21" s="18"/>
      <c r="I21" s="47"/>
      <c r="J21" s="8"/>
    </row>
    <row r="22" spans="1:10" ht="21.75" customHeight="1" x14ac:dyDescent="0.2">
      <c r="A22" s="7"/>
      <c r="B22" s="30" t="s">
        <v>24</v>
      </c>
      <c r="C22" s="18"/>
      <c r="D22" s="18"/>
      <c r="E22" s="18"/>
      <c r="F22" s="48"/>
      <c r="G22" s="24"/>
      <c r="H22" s="18"/>
      <c r="I22" s="47"/>
      <c r="J22" s="8"/>
    </row>
    <row r="23" spans="1:10" ht="21.75" customHeight="1" x14ac:dyDescent="0.2">
      <c r="A23" s="7"/>
      <c r="B23" s="20"/>
      <c r="C23" s="18"/>
      <c r="D23" s="18"/>
      <c r="E23" s="18"/>
      <c r="F23" s="48"/>
      <c r="G23" s="24"/>
      <c r="H23" s="18"/>
      <c r="I23" s="47"/>
      <c r="J23" s="8"/>
    </row>
    <row r="24" spans="1:10" ht="21.75" customHeight="1" x14ac:dyDescent="0.2">
      <c r="A24" s="7"/>
      <c r="B24" s="41" t="s">
        <v>19</v>
      </c>
      <c r="C24" s="18"/>
      <c r="D24" s="18"/>
      <c r="E24" s="18"/>
      <c r="F24" s="48"/>
      <c r="G24" s="24"/>
      <c r="H24" s="18"/>
      <c r="I24" s="47"/>
      <c r="J24" s="8"/>
    </row>
    <row r="25" spans="1:10" ht="21.75" customHeight="1" x14ac:dyDescent="0.2">
      <c r="A25" s="7"/>
      <c r="B25" s="20"/>
      <c r="C25" s="18"/>
      <c r="D25" s="18"/>
      <c r="E25" s="18"/>
      <c r="F25" s="48"/>
      <c r="G25" s="24"/>
      <c r="H25" s="18"/>
      <c r="I25" s="47"/>
      <c r="J25" s="8"/>
    </row>
    <row r="26" spans="1:10" ht="21.75" customHeight="1" x14ac:dyDescent="0.2">
      <c r="A26" s="7"/>
      <c r="B26" s="30" t="s">
        <v>25</v>
      </c>
      <c r="C26" s="15"/>
      <c r="D26" s="15"/>
      <c r="E26" s="15"/>
      <c r="F26" s="45"/>
      <c r="G26" s="24"/>
      <c r="H26" s="18"/>
      <c r="I26" s="19"/>
      <c r="J26" s="8"/>
    </row>
    <row r="27" spans="1:10" ht="21.75" customHeight="1" x14ac:dyDescent="0.2">
      <c r="A27" s="7"/>
      <c r="B27" s="20"/>
      <c r="C27" s="15"/>
      <c r="D27" s="15"/>
      <c r="E27" s="15"/>
      <c r="F27" s="45"/>
      <c r="G27" s="28"/>
      <c r="H27" s="15"/>
      <c r="I27" s="19"/>
      <c r="J27" s="8"/>
    </row>
    <row r="28" spans="1:10" ht="21.75" customHeight="1" thickBot="1" x14ac:dyDescent="0.25">
      <c r="A28" s="7"/>
      <c r="B28" s="49" t="s">
        <v>19</v>
      </c>
      <c r="C28" s="43"/>
      <c r="D28" s="43"/>
      <c r="E28" s="43" t="str">
        <f>IF(C28="","",IF(D28="","",C28*D28))</f>
        <v/>
      </c>
      <c r="F28" s="50"/>
      <c r="G28" s="51"/>
      <c r="H28" s="43" t="str">
        <f>IF(E28="","",IF(F28="","",E28-F28))</f>
        <v/>
      </c>
      <c r="I28" s="29"/>
      <c r="J28" s="8"/>
    </row>
    <row r="29" spans="1:10" ht="21.75" customHeight="1" thickBot="1" x14ac:dyDescent="0.25">
      <c r="A29" s="7"/>
      <c r="B29" s="92" t="s">
        <v>9</v>
      </c>
      <c r="C29" s="93"/>
      <c r="D29" s="94"/>
      <c r="E29" s="52" t="s">
        <v>6</v>
      </c>
      <c r="F29" s="66" t="s">
        <v>0</v>
      </c>
      <c r="G29" s="67" t="s">
        <v>28</v>
      </c>
      <c r="H29" s="53" t="s">
        <v>8</v>
      </c>
      <c r="I29" s="54" t="s">
        <v>13</v>
      </c>
      <c r="J29" s="8"/>
    </row>
    <row r="30" spans="1:10" ht="21.75" customHeight="1" x14ac:dyDescent="0.2">
      <c r="A30" s="7"/>
      <c r="B30" s="95" t="s">
        <v>17</v>
      </c>
      <c r="C30" s="96"/>
      <c r="D30" s="97"/>
      <c r="E30" s="55"/>
      <c r="F30" s="68"/>
      <c r="G30" s="69"/>
      <c r="H30" s="55"/>
      <c r="I30" s="56"/>
      <c r="J30" s="8"/>
    </row>
    <row r="31" spans="1:10" ht="21.75" customHeight="1" x14ac:dyDescent="0.2">
      <c r="A31" s="7"/>
      <c r="B31" s="98" t="s">
        <v>16</v>
      </c>
      <c r="C31" s="99"/>
      <c r="D31" s="100"/>
      <c r="E31" s="15"/>
      <c r="F31" s="45"/>
      <c r="G31" s="28"/>
      <c r="H31" s="15"/>
      <c r="I31" s="57"/>
      <c r="J31" s="8"/>
    </row>
    <row r="32" spans="1:10" ht="21.75" customHeight="1" x14ac:dyDescent="0.2">
      <c r="A32" s="7"/>
      <c r="B32" s="98" t="s">
        <v>18</v>
      </c>
      <c r="C32" s="99"/>
      <c r="D32" s="100"/>
      <c r="E32" s="15"/>
      <c r="F32" s="45"/>
      <c r="G32" s="46"/>
      <c r="H32" s="15"/>
      <c r="I32" s="57"/>
      <c r="J32" s="8"/>
    </row>
    <row r="33" spans="1:10" ht="21.75" customHeight="1" x14ac:dyDescent="0.2">
      <c r="A33" s="7"/>
      <c r="B33" s="98" t="s">
        <v>14</v>
      </c>
      <c r="C33" s="99"/>
      <c r="D33" s="100"/>
      <c r="E33" s="15"/>
      <c r="F33" s="45"/>
      <c r="G33" s="28"/>
      <c r="H33" s="15"/>
      <c r="I33" s="57"/>
      <c r="J33" s="8"/>
    </row>
    <row r="34" spans="1:10" ht="21.75" customHeight="1" x14ac:dyDescent="0.2">
      <c r="A34" s="7"/>
      <c r="B34" s="98" t="s">
        <v>11</v>
      </c>
      <c r="C34" s="99"/>
      <c r="D34" s="100"/>
      <c r="E34" s="15"/>
      <c r="F34" s="45"/>
      <c r="G34" s="28"/>
      <c r="H34" s="15"/>
      <c r="I34" s="57"/>
      <c r="J34" s="8"/>
    </row>
    <row r="35" spans="1:10" ht="21.75" customHeight="1" thickBot="1" x14ac:dyDescent="0.25">
      <c r="A35" s="7"/>
      <c r="B35" s="83" t="s">
        <v>15</v>
      </c>
      <c r="C35" s="84"/>
      <c r="D35" s="85"/>
      <c r="E35" s="58"/>
      <c r="F35" s="50"/>
      <c r="G35" s="51"/>
      <c r="H35" s="58"/>
      <c r="I35" s="59"/>
      <c r="J35" s="8"/>
    </row>
    <row r="36" spans="1:10" ht="21.75" customHeight="1" thickBot="1" x14ac:dyDescent="0.25">
      <c r="A36" s="7"/>
      <c r="B36" s="86" t="s">
        <v>10</v>
      </c>
      <c r="C36" s="87"/>
      <c r="D36" s="88"/>
      <c r="E36" s="60"/>
      <c r="F36" s="70"/>
      <c r="G36" s="71"/>
      <c r="H36" s="60"/>
      <c r="I36" s="61"/>
      <c r="J36" s="62"/>
    </row>
    <row r="37" spans="1:10" ht="14.25" customHeight="1" x14ac:dyDescent="0.2">
      <c r="A37" s="63"/>
      <c r="B37" s="89" t="s">
        <v>12</v>
      </c>
      <c r="C37" s="89"/>
      <c r="D37" s="89"/>
      <c r="E37" s="89"/>
      <c r="F37" s="89"/>
      <c r="G37" s="89"/>
      <c r="H37" s="89"/>
      <c r="I37" s="89"/>
      <c r="J37" s="90"/>
    </row>
    <row r="38" spans="1:10" x14ac:dyDescent="0.2">
      <c r="A38" s="91" t="s">
        <v>27</v>
      </c>
      <c r="B38" s="91"/>
      <c r="C38" s="91"/>
      <c r="D38" s="91"/>
      <c r="E38" s="91"/>
      <c r="F38" s="91"/>
      <c r="G38" s="91"/>
      <c r="H38" s="91"/>
      <c r="I38" s="91"/>
      <c r="J38" s="91"/>
    </row>
  </sheetData>
  <mergeCells count="17">
    <mergeCell ref="B35:D35"/>
    <mergeCell ref="B36:D36"/>
    <mergeCell ref="B37:J37"/>
    <mergeCell ref="A38:J38"/>
    <mergeCell ref="B29:D29"/>
    <mergeCell ref="B30:D30"/>
    <mergeCell ref="B31:D31"/>
    <mergeCell ref="B32:D32"/>
    <mergeCell ref="B33:D33"/>
    <mergeCell ref="B34:D34"/>
    <mergeCell ref="A1:J1"/>
    <mergeCell ref="F2:I2"/>
    <mergeCell ref="B3:I3"/>
    <mergeCell ref="C4:C5"/>
    <mergeCell ref="D4:D5"/>
    <mergeCell ref="E4:E5"/>
    <mergeCell ref="I4:I5"/>
  </mergeCells>
  <phoneticPr fontId="3"/>
  <pageMargins left="0.59055118110236227" right="0.15748031496062992" top="0.59055118110236227" bottom="0.39370078740157483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E0A9-21F9-4444-BF27-C5781A8C4C87}">
  <dimension ref="B1:N56"/>
  <sheetViews>
    <sheetView showGridLines="0" view="pageBreakPreview" zoomScaleSheetLayoutView="100" workbookViewId="0">
      <selection activeCell="P7" sqref="P7"/>
    </sheetView>
  </sheetViews>
  <sheetFormatPr defaultColWidth="9" defaultRowHeight="13" x14ac:dyDescent="0.2"/>
  <cols>
    <col min="1" max="1" width="2.26953125" style="2" customWidth="1"/>
    <col min="2" max="2" width="1.90625" style="2" customWidth="1"/>
    <col min="3" max="3" width="19.453125" style="2" customWidth="1"/>
    <col min="4" max="4" width="8.08984375" style="2" customWidth="1"/>
    <col min="5" max="5" width="9.6328125" style="2" customWidth="1"/>
    <col min="6" max="6" width="12.08984375" style="2" customWidth="1"/>
    <col min="7" max="7" width="14.7265625" style="2" customWidth="1"/>
    <col min="8" max="9" width="12.08984375" style="2" customWidth="1"/>
    <col min="10" max="10" width="18.36328125" style="2" customWidth="1"/>
    <col min="11" max="11" width="1.90625" style="2" customWidth="1"/>
    <col min="12" max="13" width="4.90625" style="2" customWidth="1"/>
    <col min="14" max="14" width="3.36328125" style="2" customWidth="1"/>
    <col min="15" max="15" width="5.26953125" style="2" customWidth="1"/>
    <col min="16" max="16384" width="9" style="2"/>
  </cols>
  <sheetData>
    <row r="1" spans="2:11" ht="21" customHeight="1" x14ac:dyDescent="0.2">
      <c r="B1" s="72" t="s">
        <v>29</v>
      </c>
      <c r="C1" s="73"/>
      <c r="D1" s="73"/>
      <c r="E1" s="73"/>
      <c r="F1" s="73"/>
      <c r="G1" s="73"/>
      <c r="H1" s="1"/>
      <c r="I1" s="101"/>
      <c r="J1" s="101"/>
      <c r="K1" s="102"/>
    </row>
    <row r="2" spans="2:11" ht="21" customHeight="1" x14ac:dyDescent="0.2">
      <c r="B2" s="3"/>
      <c r="C2" s="4"/>
      <c r="D2" s="4"/>
      <c r="E2" s="4"/>
      <c r="F2" s="5" t="s">
        <v>1</v>
      </c>
      <c r="G2" s="75" t="s">
        <v>30</v>
      </c>
      <c r="H2" s="76"/>
      <c r="I2" s="76"/>
      <c r="J2" s="77"/>
      <c r="K2" s="103"/>
    </row>
    <row r="3" spans="2:11" ht="15" customHeight="1" x14ac:dyDescent="0.2">
      <c r="B3" s="7"/>
      <c r="C3" s="78" t="s">
        <v>31</v>
      </c>
      <c r="D3" s="78"/>
      <c r="E3" s="78"/>
      <c r="F3" s="78"/>
      <c r="G3" s="78"/>
      <c r="H3" s="78"/>
      <c r="I3" s="78"/>
      <c r="J3" s="78"/>
      <c r="K3" s="8"/>
    </row>
    <row r="4" spans="2:11" ht="10.5" customHeight="1" x14ac:dyDescent="0.2">
      <c r="B4" s="7"/>
      <c r="C4" s="104" t="s">
        <v>2</v>
      </c>
      <c r="D4" s="104" t="s">
        <v>3</v>
      </c>
      <c r="E4" s="104" t="s">
        <v>4</v>
      </c>
      <c r="F4" s="105" t="s">
        <v>5</v>
      </c>
      <c r="G4" s="10"/>
      <c r="H4" s="10"/>
      <c r="I4" s="11"/>
      <c r="J4" s="104" t="s">
        <v>7</v>
      </c>
      <c r="K4" s="8"/>
    </row>
    <row r="5" spans="2:11" ht="19.5" customHeight="1" x14ac:dyDescent="0.2">
      <c r="B5" s="7"/>
      <c r="C5" s="106"/>
      <c r="D5" s="106"/>
      <c r="E5" s="106"/>
      <c r="F5" s="107"/>
      <c r="G5" s="108" t="s">
        <v>32</v>
      </c>
      <c r="H5" s="109" t="s">
        <v>28</v>
      </c>
      <c r="I5" s="108" t="s">
        <v>8</v>
      </c>
      <c r="J5" s="106"/>
      <c r="K5" s="8"/>
    </row>
    <row r="6" spans="2:11" ht="20.149999999999999" customHeight="1" x14ac:dyDescent="0.2">
      <c r="B6" s="7"/>
      <c r="C6" s="47" t="s">
        <v>33</v>
      </c>
      <c r="D6" s="110"/>
      <c r="E6" s="110"/>
      <c r="F6" s="110" t="str">
        <f>IF(D6="","",IF(E6="","",D6*E6))</f>
        <v/>
      </c>
      <c r="G6" s="110" t="str">
        <f>F6</f>
        <v/>
      </c>
      <c r="H6" s="111"/>
      <c r="I6" s="111" t="str">
        <f t="shared" ref="I6:I31" si="0">IF(F6="","",IF(G6="","",F6-G6))</f>
        <v/>
      </c>
      <c r="J6" s="19"/>
      <c r="K6" s="8"/>
    </row>
    <row r="7" spans="2:11" ht="25.5" customHeight="1" x14ac:dyDescent="0.2">
      <c r="B7" s="7"/>
      <c r="C7" s="112" t="s">
        <v>34</v>
      </c>
      <c r="D7" s="113">
        <v>6000</v>
      </c>
      <c r="E7" s="114">
        <v>4.8</v>
      </c>
      <c r="F7" s="110">
        <f>IF(D7="","",IF(E7="","",D7*E7))</f>
        <v>28800</v>
      </c>
      <c r="G7" s="110">
        <f>F7</f>
        <v>28800</v>
      </c>
      <c r="H7" s="111">
        <v>0</v>
      </c>
      <c r="I7" s="111">
        <f t="shared" si="0"/>
        <v>0</v>
      </c>
      <c r="J7" s="19" t="s">
        <v>35</v>
      </c>
      <c r="K7" s="8"/>
    </row>
    <row r="8" spans="2:11" ht="21.75" customHeight="1" x14ac:dyDescent="0.2">
      <c r="B8" s="7"/>
      <c r="C8" s="112" t="s">
        <v>36</v>
      </c>
      <c r="D8" s="113">
        <v>5000</v>
      </c>
      <c r="E8" s="115">
        <v>4.7249999999999996</v>
      </c>
      <c r="F8" s="110">
        <f>IF(D8="","",IF(E8="","",D8*E8))</f>
        <v>23625</v>
      </c>
      <c r="G8" s="110">
        <f>F8</f>
        <v>23625</v>
      </c>
      <c r="H8" s="111">
        <v>0</v>
      </c>
      <c r="I8" s="111">
        <f t="shared" si="0"/>
        <v>0</v>
      </c>
      <c r="J8" s="19"/>
      <c r="K8" s="8"/>
    </row>
    <row r="9" spans="2:11" ht="21.75" customHeight="1" x14ac:dyDescent="0.2">
      <c r="B9" s="7"/>
      <c r="C9" s="112" t="s">
        <v>37</v>
      </c>
      <c r="D9" s="113">
        <v>5000</v>
      </c>
      <c r="E9" s="113">
        <v>2</v>
      </c>
      <c r="F9" s="110">
        <f>IF(D9="","",IF(E9="","",D9*E9))</f>
        <v>10000</v>
      </c>
      <c r="G9" s="110">
        <f>F9</f>
        <v>10000</v>
      </c>
      <c r="H9" s="110">
        <v>0</v>
      </c>
      <c r="I9" s="110">
        <f t="shared" si="0"/>
        <v>0</v>
      </c>
      <c r="J9" s="29" t="s">
        <v>38</v>
      </c>
      <c r="K9" s="8"/>
    </row>
    <row r="10" spans="2:11" ht="21.75" customHeight="1" x14ac:dyDescent="0.2">
      <c r="B10" s="7"/>
      <c r="C10" s="116" t="s">
        <v>19</v>
      </c>
      <c r="D10" s="113"/>
      <c r="E10" s="113"/>
      <c r="F10" s="110">
        <f>SUM(F7:F9)</f>
        <v>62425</v>
      </c>
      <c r="G10" s="110">
        <f>F10</f>
        <v>62425</v>
      </c>
      <c r="H10" s="111">
        <v>0</v>
      </c>
      <c r="I10" s="111">
        <f t="shared" si="0"/>
        <v>0</v>
      </c>
      <c r="J10" s="29"/>
      <c r="K10" s="8"/>
    </row>
    <row r="11" spans="2:11" ht="21.75" customHeight="1" x14ac:dyDescent="0.2">
      <c r="B11" s="7"/>
      <c r="C11" s="116"/>
      <c r="D11" s="113"/>
      <c r="E11" s="113"/>
      <c r="F11" s="110"/>
      <c r="G11" s="110"/>
      <c r="H11" s="111"/>
      <c r="I11" s="111"/>
      <c r="J11" s="29"/>
      <c r="K11" s="8"/>
    </row>
    <row r="12" spans="2:11" ht="20.149999999999999" customHeight="1" x14ac:dyDescent="0.2">
      <c r="B12" s="7"/>
      <c r="C12" s="47" t="s">
        <v>39</v>
      </c>
      <c r="D12" s="110"/>
      <c r="E12" s="110"/>
      <c r="F12" s="110" t="str">
        <f>IF(D12="","",IF(E12="","",D12*E12))</f>
        <v/>
      </c>
      <c r="G12" s="110"/>
      <c r="H12" s="111"/>
      <c r="I12" s="111" t="str">
        <f t="shared" si="0"/>
        <v/>
      </c>
      <c r="J12" s="19"/>
      <c r="K12" s="8"/>
    </row>
    <row r="13" spans="2:11" ht="33" customHeight="1" x14ac:dyDescent="0.2">
      <c r="B13" s="7"/>
      <c r="C13" s="112" t="s">
        <v>40</v>
      </c>
      <c r="D13" s="113">
        <v>1</v>
      </c>
      <c r="E13" s="113">
        <v>10000</v>
      </c>
      <c r="F13" s="111">
        <f>IF(D13="","",IF(E13="","",D13*E13))</f>
        <v>10000</v>
      </c>
      <c r="G13" s="110">
        <f>F13</f>
        <v>10000</v>
      </c>
      <c r="H13" s="111">
        <v>0</v>
      </c>
      <c r="I13" s="111">
        <f t="shared" si="0"/>
        <v>0</v>
      </c>
      <c r="J13" s="19" t="s">
        <v>41</v>
      </c>
      <c r="K13" s="8"/>
    </row>
    <row r="14" spans="2:11" ht="47" customHeight="1" x14ac:dyDescent="0.2">
      <c r="B14" s="7"/>
      <c r="C14" s="112" t="s">
        <v>42</v>
      </c>
      <c r="D14" s="113">
        <v>1</v>
      </c>
      <c r="E14" s="113">
        <v>250000</v>
      </c>
      <c r="F14" s="110">
        <f>IF(D14="","",IF(E14="","",D14*E14))</f>
        <v>250000</v>
      </c>
      <c r="G14" s="110">
        <f>F14</f>
        <v>250000</v>
      </c>
      <c r="H14" s="111">
        <v>0</v>
      </c>
      <c r="I14" s="111">
        <f t="shared" si="0"/>
        <v>0</v>
      </c>
      <c r="J14" s="19" t="s">
        <v>43</v>
      </c>
      <c r="K14" s="8"/>
    </row>
    <row r="15" spans="2:11" ht="21.75" customHeight="1" x14ac:dyDescent="0.2">
      <c r="B15" s="7"/>
      <c r="C15" s="116" t="s">
        <v>19</v>
      </c>
      <c r="D15" s="117"/>
      <c r="E15" s="117"/>
      <c r="F15" s="110">
        <f>SUM(F13:F14)</f>
        <v>260000</v>
      </c>
      <c r="G15" s="110">
        <f>F15</f>
        <v>260000</v>
      </c>
      <c r="H15" s="111">
        <v>0</v>
      </c>
      <c r="I15" s="111">
        <f t="shared" si="0"/>
        <v>0</v>
      </c>
      <c r="J15" s="29"/>
      <c r="K15" s="8"/>
    </row>
    <row r="16" spans="2:11" ht="21.75" customHeight="1" x14ac:dyDescent="0.2">
      <c r="B16" s="7"/>
      <c r="C16" s="116"/>
      <c r="D16" s="117"/>
      <c r="E16" s="117"/>
      <c r="F16" s="110"/>
      <c r="G16" s="110"/>
      <c r="H16" s="111"/>
      <c r="I16" s="111"/>
      <c r="J16" s="29"/>
      <c r="K16" s="8"/>
    </row>
    <row r="17" spans="2:11" ht="20.149999999999999" customHeight="1" x14ac:dyDescent="0.2">
      <c r="B17" s="7"/>
      <c r="C17" s="47" t="s">
        <v>20</v>
      </c>
      <c r="D17" s="118"/>
      <c r="E17" s="118"/>
      <c r="F17" s="110" t="str">
        <f>IF(D17="","",IF(E17="","",D17*E17))</f>
        <v/>
      </c>
      <c r="G17" s="110" t="str">
        <f>F17</f>
        <v/>
      </c>
      <c r="H17" s="111"/>
      <c r="I17" s="111" t="str">
        <f t="shared" si="0"/>
        <v/>
      </c>
      <c r="J17" s="29"/>
      <c r="K17" s="8"/>
    </row>
    <row r="18" spans="2:11" ht="28.5" customHeight="1" x14ac:dyDescent="0.2">
      <c r="B18" s="7"/>
      <c r="C18" s="119" t="s">
        <v>44</v>
      </c>
      <c r="D18" s="113">
        <v>1</v>
      </c>
      <c r="E18" s="110">
        <v>21400</v>
      </c>
      <c r="F18" s="111">
        <f>IF(D18="","",IF(E18="","",D18*E18))</f>
        <v>21400</v>
      </c>
      <c r="G18" s="111">
        <f>10000*1</f>
        <v>10000</v>
      </c>
      <c r="H18" s="111">
        <v>0</v>
      </c>
      <c r="I18" s="111">
        <f t="shared" si="0"/>
        <v>11400</v>
      </c>
      <c r="J18" s="19" t="s">
        <v>45</v>
      </c>
      <c r="K18" s="8"/>
    </row>
    <row r="19" spans="2:11" ht="33.5" customHeight="1" x14ac:dyDescent="0.2">
      <c r="B19" s="7"/>
      <c r="C19" s="120" t="s">
        <v>46</v>
      </c>
      <c r="D19" s="113">
        <v>2</v>
      </c>
      <c r="E19" s="113">
        <v>10000</v>
      </c>
      <c r="F19" s="118">
        <v>20000</v>
      </c>
      <c r="G19" s="118">
        <v>0</v>
      </c>
      <c r="H19" s="110">
        <v>20000</v>
      </c>
      <c r="I19" s="110">
        <v>0</v>
      </c>
      <c r="J19" s="19" t="s">
        <v>47</v>
      </c>
      <c r="K19" s="8"/>
    </row>
    <row r="20" spans="2:11" ht="33.5" customHeight="1" x14ac:dyDescent="0.2">
      <c r="B20" s="7"/>
      <c r="C20" s="121" t="s">
        <v>48</v>
      </c>
      <c r="D20" s="113">
        <v>20</v>
      </c>
      <c r="E20" s="113">
        <v>500</v>
      </c>
      <c r="F20" s="118">
        <v>10000</v>
      </c>
      <c r="G20" s="118">
        <v>10000</v>
      </c>
      <c r="H20" s="110">
        <v>0</v>
      </c>
      <c r="I20" s="110">
        <v>0</v>
      </c>
      <c r="J20" s="29" t="s">
        <v>49</v>
      </c>
      <c r="K20" s="8"/>
    </row>
    <row r="21" spans="2:11" ht="21.75" customHeight="1" x14ac:dyDescent="0.2">
      <c r="B21" s="7"/>
      <c r="C21" s="116" t="s">
        <v>19</v>
      </c>
      <c r="D21" s="113"/>
      <c r="E21" s="113"/>
      <c r="F21" s="118">
        <f>SUM(F18:F20)</f>
        <v>51400</v>
      </c>
      <c r="G21" s="118">
        <f>SUM(G18:G20)</f>
        <v>20000</v>
      </c>
      <c r="H21" s="118">
        <f>SUM(H18:H20)</f>
        <v>20000</v>
      </c>
      <c r="I21" s="118">
        <f>SUM(I18:I20)</f>
        <v>11400</v>
      </c>
      <c r="J21" s="29"/>
      <c r="K21" s="8"/>
    </row>
    <row r="22" spans="2:11" ht="21.75" customHeight="1" x14ac:dyDescent="0.2">
      <c r="B22" s="7"/>
      <c r="C22" s="116"/>
      <c r="D22" s="113"/>
      <c r="E22" s="113"/>
      <c r="F22" s="118"/>
      <c r="G22" s="118"/>
      <c r="H22" s="118"/>
      <c r="I22" s="118"/>
      <c r="J22" s="29"/>
      <c r="K22" s="8"/>
    </row>
    <row r="23" spans="2:11" ht="20.149999999999999" customHeight="1" x14ac:dyDescent="0.2">
      <c r="B23" s="7"/>
      <c r="C23" s="47" t="s">
        <v>50</v>
      </c>
      <c r="D23" s="113"/>
      <c r="E23" s="113"/>
      <c r="F23" s="118" t="str">
        <f>IF(D23="","",IF(E23="","",D23*E23))</f>
        <v/>
      </c>
      <c r="G23" s="118" t="str">
        <f>F23</f>
        <v/>
      </c>
      <c r="H23" s="118" t="str">
        <f>G23</f>
        <v/>
      </c>
      <c r="I23" s="110" t="str">
        <f t="shared" si="0"/>
        <v/>
      </c>
      <c r="J23" s="29"/>
      <c r="K23" s="8"/>
    </row>
    <row r="24" spans="2:11" ht="29" customHeight="1" x14ac:dyDescent="0.2">
      <c r="B24" s="7"/>
      <c r="C24" s="47" t="s">
        <v>51</v>
      </c>
      <c r="D24" s="111">
        <v>1000</v>
      </c>
      <c r="E24" s="111">
        <v>200</v>
      </c>
      <c r="F24" s="110">
        <f>IF(D24="","",IF(E24="","",D24*E24))</f>
        <v>200000</v>
      </c>
      <c r="G24" s="110">
        <f>F24</f>
        <v>200000</v>
      </c>
      <c r="H24" s="110">
        <v>0</v>
      </c>
      <c r="I24" s="111">
        <v>0</v>
      </c>
      <c r="J24" s="19"/>
      <c r="K24" s="8"/>
    </row>
    <row r="25" spans="2:11" ht="21.75" customHeight="1" x14ac:dyDescent="0.2">
      <c r="B25" s="7"/>
      <c r="C25" s="116" t="s">
        <v>19</v>
      </c>
      <c r="D25" s="111"/>
      <c r="E25" s="111"/>
      <c r="F25" s="110">
        <f>SUM(F24)</f>
        <v>200000</v>
      </c>
      <c r="G25" s="110">
        <f>F25</f>
        <v>200000</v>
      </c>
      <c r="H25" s="111">
        <v>0</v>
      </c>
      <c r="I25" s="111">
        <v>0</v>
      </c>
      <c r="J25" s="19"/>
      <c r="K25" s="8"/>
    </row>
    <row r="26" spans="2:11" ht="21.75" customHeight="1" x14ac:dyDescent="0.2">
      <c r="B26" s="7"/>
      <c r="C26" s="116"/>
      <c r="D26" s="111"/>
      <c r="E26" s="111"/>
      <c r="F26" s="110"/>
      <c r="G26" s="110"/>
      <c r="H26" s="111"/>
      <c r="I26" s="111"/>
      <c r="J26" s="19"/>
      <c r="K26" s="8"/>
    </row>
    <row r="27" spans="2:11" ht="20.149999999999999" customHeight="1" x14ac:dyDescent="0.2">
      <c r="B27" s="7"/>
      <c r="C27" s="47" t="s">
        <v>52</v>
      </c>
      <c r="D27" s="110"/>
      <c r="E27" s="110"/>
      <c r="F27" s="110" t="str">
        <f>IF(D27="","",IF(E27="","",D27*E27))</f>
        <v/>
      </c>
      <c r="G27" s="110"/>
      <c r="H27" s="111"/>
      <c r="I27" s="111" t="str">
        <f t="shared" si="0"/>
        <v/>
      </c>
      <c r="J27" s="19"/>
      <c r="K27" s="8"/>
    </row>
    <row r="28" spans="2:11" ht="30.5" customHeight="1" x14ac:dyDescent="0.2">
      <c r="B28" s="7"/>
      <c r="C28" s="47" t="s">
        <v>53</v>
      </c>
      <c r="D28" s="111">
        <v>2</v>
      </c>
      <c r="E28" s="111">
        <v>50000</v>
      </c>
      <c r="F28" s="111">
        <f>IF(D28="","",IF(E28="","",D28*E28))</f>
        <v>100000</v>
      </c>
      <c r="G28" s="110">
        <f>F28</f>
        <v>100000</v>
      </c>
      <c r="H28" s="111">
        <v>0</v>
      </c>
      <c r="I28" s="111">
        <f t="shared" si="0"/>
        <v>0</v>
      </c>
      <c r="J28" s="47" t="s">
        <v>54</v>
      </c>
      <c r="K28" s="8"/>
    </row>
    <row r="29" spans="2:11" ht="21.75" customHeight="1" x14ac:dyDescent="0.2">
      <c r="B29" s="7"/>
      <c r="C29" s="116" t="s">
        <v>19</v>
      </c>
      <c r="D29" s="111"/>
      <c r="E29" s="111"/>
      <c r="F29" s="111">
        <f>SUM(F28)</f>
        <v>100000</v>
      </c>
      <c r="G29" s="110">
        <f>F29</f>
        <v>100000</v>
      </c>
      <c r="H29" s="111">
        <v>0</v>
      </c>
      <c r="I29" s="111">
        <f t="shared" si="0"/>
        <v>0</v>
      </c>
      <c r="J29" s="47"/>
      <c r="K29" s="8"/>
    </row>
    <row r="30" spans="2:11" ht="21.75" customHeight="1" x14ac:dyDescent="0.2">
      <c r="B30" s="7"/>
      <c r="C30" s="116"/>
      <c r="D30" s="111"/>
      <c r="E30" s="111"/>
      <c r="F30" s="111"/>
      <c r="G30" s="110"/>
      <c r="H30" s="111"/>
      <c r="I30" s="111"/>
      <c r="J30" s="47"/>
      <c r="K30" s="8"/>
    </row>
    <row r="31" spans="2:11" ht="20.149999999999999" customHeight="1" x14ac:dyDescent="0.2">
      <c r="B31" s="7"/>
      <c r="C31" s="47" t="s">
        <v>55</v>
      </c>
      <c r="D31" s="110"/>
      <c r="E31" s="110"/>
      <c r="F31" s="110" t="str">
        <f>IF(D31="","",IF(E31="","",D31*E31))</f>
        <v/>
      </c>
      <c r="G31" s="110" t="str">
        <f>F31</f>
        <v/>
      </c>
      <c r="H31" s="111"/>
      <c r="I31" s="111" t="str">
        <f t="shared" si="0"/>
        <v/>
      </c>
      <c r="J31" s="19"/>
      <c r="K31" s="8"/>
    </row>
    <row r="32" spans="2:11" ht="20.149999999999999" customHeight="1" x14ac:dyDescent="0.2">
      <c r="B32" s="7"/>
      <c r="C32" s="47" t="s">
        <v>56</v>
      </c>
      <c r="D32" s="111">
        <v>1</v>
      </c>
      <c r="E32" s="111">
        <v>15000</v>
      </c>
      <c r="F32" s="111">
        <v>15000</v>
      </c>
      <c r="G32" s="110">
        <v>15000</v>
      </c>
      <c r="H32" s="111">
        <v>0</v>
      </c>
      <c r="I32" s="111">
        <v>0</v>
      </c>
      <c r="J32" s="47" t="s">
        <v>57</v>
      </c>
      <c r="K32" s="8"/>
    </row>
    <row r="33" spans="2:11" ht="20.149999999999999" customHeight="1" x14ac:dyDescent="0.2">
      <c r="B33" s="7"/>
      <c r="C33" s="47" t="s">
        <v>58</v>
      </c>
      <c r="D33" s="111">
        <v>10</v>
      </c>
      <c r="E33" s="111">
        <v>300</v>
      </c>
      <c r="F33" s="111">
        <v>3000</v>
      </c>
      <c r="G33" s="110">
        <v>3000</v>
      </c>
      <c r="H33" s="111">
        <v>0</v>
      </c>
      <c r="I33" s="111">
        <v>0</v>
      </c>
      <c r="J33" s="47" t="s">
        <v>57</v>
      </c>
      <c r="K33" s="8"/>
    </row>
    <row r="34" spans="2:11" ht="20.149999999999999" customHeight="1" x14ac:dyDescent="0.2">
      <c r="B34" s="7"/>
      <c r="C34" s="47" t="s">
        <v>59</v>
      </c>
      <c r="D34" s="111">
        <v>500</v>
      </c>
      <c r="E34" s="122">
        <v>6.7</v>
      </c>
      <c r="F34" s="111">
        <v>3350</v>
      </c>
      <c r="G34" s="111">
        <v>3350</v>
      </c>
      <c r="H34" s="111">
        <v>0</v>
      </c>
      <c r="I34" s="111">
        <v>0</v>
      </c>
      <c r="J34" s="47" t="s">
        <v>57</v>
      </c>
      <c r="K34" s="8"/>
    </row>
    <row r="35" spans="2:11" ht="20.149999999999999" customHeight="1" x14ac:dyDescent="0.2">
      <c r="B35" s="7"/>
      <c r="C35" s="47" t="s">
        <v>60</v>
      </c>
      <c r="D35" s="111">
        <v>20</v>
      </c>
      <c r="E35" s="122">
        <v>409.5</v>
      </c>
      <c r="F35" s="111">
        <v>8190</v>
      </c>
      <c r="G35" s="111">
        <v>8190</v>
      </c>
      <c r="H35" s="111">
        <v>0</v>
      </c>
      <c r="I35" s="111">
        <v>0</v>
      </c>
      <c r="J35" s="47"/>
      <c r="K35" s="8"/>
    </row>
    <row r="36" spans="2:11" ht="30.5" customHeight="1" x14ac:dyDescent="0.2">
      <c r="B36" s="7"/>
      <c r="C36" s="47" t="s">
        <v>61</v>
      </c>
      <c r="D36" s="111">
        <v>1</v>
      </c>
      <c r="E36" s="111">
        <v>2000</v>
      </c>
      <c r="F36" s="111">
        <f t="shared" ref="F36:F43" si="1">IF(D36="","",IF(E36="","",D36*E36))</f>
        <v>2000</v>
      </c>
      <c r="G36" s="110">
        <f t="shared" ref="G36:G42" si="2">F36</f>
        <v>2000</v>
      </c>
      <c r="H36" s="111">
        <v>0</v>
      </c>
      <c r="I36" s="111">
        <f t="shared" ref="I36:I42" si="3">IF(F36="","",IF(G36="","",F36-G36))</f>
        <v>0</v>
      </c>
      <c r="J36" s="47"/>
      <c r="K36" s="8"/>
    </row>
    <row r="37" spans="2:11" ht="21.75" customHeight="1" x14ac:dyDescent="0.2">
      <c r="B37" s="7"/>
      <c r="C37" s="19" t="s">
        <v>62</v>
      </c>
      <c r="D37" s="110">
        <v>1</v>
      </c>
      <c r="E37" s="110">
        <v>10000</v>
      </c>
      <c r="F37" s="110">
        <v>10000</v>
      </c>
      <c r="G37" s="110">
        <v>10000</v>
      </c>
      <c r="H37" s="111">
        <v>0</v>
      </c>
      <c r="I37" s="111">
        <f t="shared" si="3"/>
        <v>0</v>
      </c>
      <c r="J37" s="19"/>
      <c r="K37" s="8"/>
    </row>
    <row r="38" spans="2:11" ht="21.75" customHeight="1" x14ac:dyDescent="0.2">
      <c r="B38" s="7"/>
      <c r="C38" s="19" t="s">
        <v>63</v>
      </c>
      <c r="D38" s="110">
        <v>1</v>
      </c>
      <c r="E38" s="110">
        <v>2100</v>
      </c>
      <c r="F38" s="110">
        <f t="shared" si="1"/>
        <v>2100</v>
      </c>
      <c r="G38" s="110">
        <f t="shared" si="2"/>
        <v>2100</v>
      </c>
      <c r="H38" s="110">
        <v>0</v>
      </c>
      <c r="I38" s="110">
        <f t="shared" si="3"/>
        <v>0</v>
      </c>
      <c r="J38" s="19"/>
      <c r="K38" s="8"/>
    </row>
    <row r="39" spans="2:11" ht="21.75" customHeight="1" x14ac:dyDescent="0.2">
      <c r="B39" s="7"/>
      <c r="C39" s="47" t="s">
        <v>64</v>
      </c>
      <c r="D39" s="111">
        <v>1</v>
      </c>
      <c r="E39" s="111">
        <v>2000</v>
      </c>
      <c r="F39" s="110">
        <f t="shared" si="1"/>
        <v>2000</v>
      </c>
      <c r="G39" s="111">
        <f t="shared" si="2"/>
        <v>2000</v>
      </c>
      <c r="H39" s="111">
        <v>0</v>
      </c>
      <c r="I39" s="111">
        <f t="shared" si="3"/>
        <v>0</v>
      </c>
      <c r="J39" s="47"/>
      <c r="K39" s="8"/>
    </row>
    <row r="40" spans="2:11" ht="28.5" customHeight="1" x14ac:dyDescent="0.2">
      <c r="B40" s="7"/>
      <c r="C40" s="19" t="s">
        <v>65</v>
      </c>
      <c r="D40" s="110">
        <v>2</v>
      </c>
      <c r="E40" s="110">
        <v>880</v>
      </c>
      <c r="F40" s="110">
        <f t="shared" si="1"/>
        <v>1760</v>
      </c>
      <c r="G40" s="110">
        <f t="shared" si="2"/>
        <v>1760</v>
      </c>
      <c r="H40" s="110">
        <v>0</v>
      </c>
      <c r="I40" s="110">
        <f t="shared" si="3"/>
        <v>0</v>
      </c>
      <c r="J40" s="19"/>
      <c r="K40" s="8"/>
    </row>
    <row r="41" spans="2:11" ht="43" customHeight="1" x14ac:dyDescent="0.2">
      <c r="B41" s="7"/>
      <c r="C41" s="19" t="s">
        <v>66</v>
      </c>
      <c r="D41" s="110">
        <v>1</v>
      </c>
      <c r="E41" s="110">
        <v>700</v>
      </c>
      <c r="F41" s="110">
        <f t="shared" si="1"/>
        <v>700</v>
      </c>
      <c r="G41" s="110">
        <v>0</v>
      </c>
      <c r="H41" s="111">
        <v>700</v>
      </c>
      <c r="I41" s="19">
        <v>0</v>
      </c>
      <c r="J41" s="19"/>
      <c r="K41" s="8"/>
    </row>
    <row r="42" spans="2:11" ht="32" customHeight="1" x14ac:dyDescent="0.2">
      <c r="B42" s="7"/>
      <c r="C42" s="19" t="s">
        <v>67</v>
      </c>
      <c r="D42" s="110">
        <v>5</v>
      </c>
      <c r="E42" s="110">
        <v>1310</v>
      </c>
      <c r="F42" s="110">
        <f t="shared" si="1"/>
        <v>6550</v>
      </c>
      <c r="G42" s="110">
        <f t="shared" si="2"/>
        <v>6550</v>
      </c>
      <c r="H42" s="111">
        <v>0</v>
      </c>
      <c r="I42" s="111">
        <f t="shared" si="3"/>
        <v>0</v>
      </c>
      <c r="J42" s="19" t="s">
        <v>68</v>
      </c>
      <c r="K42" s="8"/>
    </row>
    <row r="43" spans="2:11" ht="72.5" customHeight="1" x14ac:dyDescent="0.2">
      <c r="B43" s="7"/>
      <c r="C43" s="29" t="s">
        <v>69</v>
      </c>
      <c r="D43" s="118">
        <v>2</v>
      </c>
      <c r="E43" s="118">
        <v>5000</v>
      </c>
      <c r="F43" s="118">
        <f t="shared" si="1"/>
        <v>10000</v>
      </c>
      <c r="G43" s="110">
        <v>0</v>
      </c>
      <c r="H43" s="110">
        <v>10000</v>
      </c>
      <c r="I43" s="110">
        <v>0</v>
      </c>
      <c r="J43" s="123" t="s">
        <v>70</v>
      </c>
      <c r="K43" s="8"/>
    </row>
    <row r="44" spans="2:11" ht="21.75" customHeight="1" thickBot="1" x14ac:dyDescent="0.25">
      <c r="B44" s="7"/>
      <c r="C44" s="124" t="s">
        <v>19</v>
      </c>
      <c r="D44" s="118"/>
      <c r="E44" s="118"/>
      <c r="F44" s="118">
        <f>SUM(F32:F43)</f>
        <v>64650</v>
      </c>
      <c r="G44" s="118">
        <f>SUM(G32:G43)</f>
        <v>53950</v>
      </c>
      <c r="H44" s="118">
        <f>SUM(H32:H43)</f>
        <v>10700</v>
      </c>
      <c r="I44" s="118">
        <f t="shared" ref="I44" si="4">SUM(I32:I43)</f>
        <v>0</v>
      </c>
      <c r="J44" s="29"/>
      <c r="K44" s="8"/>
    </row>
    <row r="45" spans="2:11" ht="20.149999999999999" customHeight="1" thickBot="1" x14ac:dyDescent="0.25">
      <c r="B45" s="7"/>
      <c r="C45" s="125" t="s">
        <v>9</v>
      </c>
      <c r="D45" s="126"/>
      <c r="E45" s="127"/>
      <c r="F45" s="52" t="s">
        <v>6</v>
      </c>
      <c r="G45" s="128" t="s">
        <v>0</v>
      </c>
      <c r="H45" s="129" t="s">
        <v>28</v>
      </c>
      <c r="I45" s="128" t="s">
        <v>8</v>
      </c>
      <c r="J45" s="54" t="s">
        <v>13</v>
      </c>
      <c r="K45" s="8"/>
    </row>
    <row r="46" spans="2:11" ht="19.5" customHeight="1" x14ac:dyDescent="0.2">
      <c r="B46" s="7"/>
      <c r="C46" s="95" t="s">
        <v>17</v>
      </c>
      <c r="D46" s="96"/>
      <c r="E46" s="97"/>
      <c r="F46" s="130">
        <f>SUM(F10)</f>
        <v>62425</v>
      </c>
      <c r="G46" s="130">
        <f>SUM(G10)</f>
        <v>62425</v>
      </c>
      <c r="H46" s="130">
        <v>0</v>
      </c>
      <c r="I46" s="130">
        <f>SUM(I10)</f>
        <v>0</v>
      </c>
      <c r="J46" s="56"/>
      <c r="K46" s="8"/>
    </row>
    <row r="47" spans="2:11" ht="19.5" customHeight="1" x14ac:dyDescent="0.2">
      <c r="B47" s="7"/>
      <c r="C47" s="98" t="s">
        <v>16</v>
      </c>
      <c r="D47" s="99"/>
      <c r="E47" s="100"/>
      <c r="F47" s="110">
        <f>SUM(F15)</f>
        <v>260000</v>
      </c>
      <c r="G47" s="110">
        <f>SUM(G15)</f>
        <v>260000</v>
      </c>
      <c r="H47" s="110">
        <v>0</v>
      </c>
      <c r="I47" s="110">
        <f>SUM(I15)</f>
        <v>0</v>
      </c>
      <c r="J47" s="57"/>
      <c r="K47" s="8"/>
    </row>
    <row r="48" spans="2:11" ht="19.5" customHeight="1" x14ac:dyDescent="0.2">
      <c r="B48" s="7"/>
      <c r="C48" s="98" t="s">
        <v>18</v>
      </c>
      <c r="D48" s="99"/>
      <c r="E48" s="100"/>
      <c r="F48" s="110">
        <f>SUM(F21)</f>
        <v>51400</v>
      </c>
      <c r="G48" s="110">
        <f>SUM(G21)</f>
        <v>20000</v>
      </c>
      <c r="H48" s="110">
        <v>20000</v>
      </c>
      <c r="I48" s="110">
        <f>SUM(I21)</f>
        <v>11400</v>
      </c>
      <c r="J48" s="57"/>
      <c r="K48" s="8"/>
    </row>
    <row r="49" spans="2:14" ht="19.5" customHeight="1" x14ac:dyDescent="0.2">
      <c r="B49" s="7"/>
      <c r="C49" s="98" t="s">
        <v>14</v>
      </c>
      <c r="D49" s="99"/>
      <c r="E49" s="100"/>
      <c r="F49" s="110">
        <f>SUM(F25)</f>
        <v>200000</v>
      </c>
      <c r="G49" s="110">
        <f>SUM(G25)</f>
        <v>200000</v>
      </c>
      <c r="H49" s="110">
        <v>0</v>
      </c>
      <c r="I49" s="110">
        <f>SUM(I25)</f>
        <v>0</v>
      </c>
      <c r="J49" s="57"/>
      <c r="K49" s="8"/>
    </row>
    <row r="50" spans="2:14" ht="19.5" customHeight="1" x14ac:dyDescent="0.2">
      <c r="B50" s="7"/>
      <c r="C50" s="98" t="s">
        <v>11</v>
      </c>
      <c r="D50" s="99"/>
      <c r="E50" s="100"/>
      <c r="F50" s="110">
        <f>SUM(F29)</f>
        <v>100000</v>
      </c>
      <c r="G50" s="110">
        <f>SUM(G29)</f>
        <v>100000</v>
      </c>
      <c r="H50" s="110">
        <v>0</v>
      </c>
      <c r="I50" s="110">
        <f>SUM(I29)</f>
        <v>0</v>
      </c>
      <c r="J50" s="57"/>
      <c r="K50" s="8"/>
    </row>
    <row r="51" spans="2:14" ht="19.5" customHeight="1" thickBot="1" x14ac:dyDescent="0.25">
      <c r="B51" s="7"/>
      <c r="C51" s="83" t="s">
        <v>15</v>
      </c>
      <c r="D51" s="84"/>
      <c r="E51" s="85"/>
      <c r="F51" s="131">
        <f>SUM(F44)</f>
        <v>64650</v>
      </c>
      <c r="G51" s="131">
        <f>SUM(G44)</f>
        <v>53950</v>
      </c>
      <c r="H51" s="131">
        <v>10700</v>
      </c>
      <c r="I51" s="131">
        <f>SUM(I44)</f>
        <v>0</v>
      </c>
      <c r="J51" s="59"/>
      <c r="K51" s="8"/>
    </row>
    <row r="52" spans="2:14" ht="19.5" customHeight="1" thickBot="1" x14ac:dyDescent="0.25">
      <c r="B52" s="7"/>
      <c r="C52" s="86" t="s">
        <v>10</v>
      </c>
      <c r="D52" s="87"/>
      <c r="E52" s="88"/>
      <c r="F52" s="132">
        <f>SUM(F46:F51)</f>
        <v>738475</v>
      </c>
      <c r="G52" s="132">
        <f>SUM(G46:G51)</f>
        <v>696375</v>
      </c>
      <c r="H52" s="132">
        <f>SUM(H46:H51)</f>
        <v>30700</v>
      </c>
      <c r="I52" s="132">
        <f>SUM(I46:I51)</f>
        <v>11400</v>
      </c>
      <c r="J52" s="61"/>
      <c r="K52" s="62"/>
    </row>
    <row r="53" spans="2:14" ht="13.5" customHeight="1" x14ac:dyDescent="0.2">
      <c r="B53" s="133"/>
      <c r="C53" s="134" t="s">
        <v>12</v>
      </c>
      <c r="D53" s="134"/>
      <c r="E53" s="134"/>
      <c r="F53" s="134"/>
      <c r="G53" s="134"/>
      <c r="H53" s="134"/>
      <c r="I53" s="134"/>
      <c r="J53" s="134"/>
      <c r="K53" s="135"/>
    </row>
    <row r="54" spans="2:14" ht="13.5" customHeight="1" x14ac:dyDescent="0.2">
      <c r="B54" s="136" t="s">
        <v>71</v>
      </c>
      <c r="C54" s="136"/>
      <c r="D54" s="136"/>
      <c r="E54" s="136"/>
      <c r="F54" s="136"/>
      <c r="G54" s="136"/>
      <c r="H54" s="136"/>
      <c r="I54" s="136"/>
      <c r="J54" s="136"/>
      <c r="K54" s="136"/>
    </row>
    <row r="55" spans="2:14" ht="13.5" customHeight="1" x14ac:dyDescent="0.2">
      <c r="B55" s="137"/>
      <c r="C55" s="137"/>
      <c r="D55" s="137"/>
      <c r="E55" s="137"/>
      <c r="F55" s="137"/>
      <c r="G55" s="137"/>
      <c r="H55" s="137"/>
      <c r="I55" s="137"/>
      <c r="J55" s="137"/>
      <c r="K55" s="137"/>
    </row>
    <row r="56" spans="2:14" ht="16.5" customHeight="1" x14ac:dyDescent="0.2">
      <c r="B56" s="138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</row>
  </sheetData>
  <mergeCells count="20">
    <mergeCell ref="C50:E50"/>
    <mergeCell ref="B1:G1"/>
    <mergeCell ref="I1:K1"/>
    <mergeCell ref="G2:J2"/>
    <mergeCell ref="C3:J3"/>
    <mergeCell ref="C4:C5"/>
    <mergeCell ref="D4:D5"/>
    <mergeCell ref="E4:E5"/>
    <mergeCell ref="F4:F5"/>
    <mergeCell ref="J4:J5"/>
    <mergeCell ref="C45:E45"/>
    <mergeCell ref="C46:E46"/>
    <mergeCell ref="C47:E47"/>
    <mergeCell ref="C48:E48"/>
    <mergeCell ref="C49:E49"/>
    <mergeCell ref="C51:E51"/>
    <mergeCell ref="C52:E52"/>
    <mergeCell ref="C53:K53"/>
    <mergeCell ref="B54:K54"/>
    <mergeCell ref="B56:N56"/>
  </mergeCells>
  <phoneticPr fontId="3"/>
  <printOptions horizontalCentered="1" verticalCentered="1"/>
  <pageMargins left="0.59055118110236227" right="0.35433070866141736" top="3.937007874015748E-2" bottom="3.937007874015748E-2" header="0.51181102362204722" footer="0.27559055118110237"/>
  <pageSetup paperSize="9" scale="6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経費別明細（イベント×一般のイベント事業）</vt:lpstr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2025-02-13T02:35:37Z</dcterms:created>
  <dcterms:modified xsi:type="dcterms:W3CDTF">2026-02-05T11:01:26Z</dcterms:modified>
</cp:coreProperties>
</file>