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DC5802B0-84E1-4724-8898-D92EF37FCF0A}" xr6:coauthVersionLast="47" xr6:coauthVersionMax="47" xr10:uidLastSave="{00000000-0000-0000-0000-000000000000}"/>
  <bookViews>
    <workbookView xWindow="-110" yWindow="-110" windowWidth="19420" windowHeight="10300" tabRatio="800" xr2:uid="{00000000-000D-0000-FFFF-FFFF00000000}"/>
  </bookViews>
  <sheets>
    <sheet name="経費別明細（イベント全般）" sheetId="3" r:id="rId1"/>
    <sheet name="記入例" sheetId="12" r:id="rId2"/>
  </sheets>
  <definedNames>
    <definedName name="_xlnm.Print_Area" localSheetId="1">記入例!$A$1:$M$48</definedName>
    <definedName name="_xlnm.Print_Area" localSheetId="0">'経費別明細（イベント全般）'!$A$1:$I$38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2" l="1"/>
  <c r="E35" i="12"/>
  <c r="E34" i="12"/>
  <c r="E33" i="12"/>
  <c r="E32" i="12"/>
  <c r="E31" i="12"/>
  <c r="E30" i="12"/>
  <c r="E29" i="12"/>
  <c r="E25" i="12"/>
  <c r="G25" i="12" s="1"/>
  <c r="E23" i="12"/>
  <c r="E24" i="12" s="1"/>
  <c r="E22" i="12"/>
  <c r="G22" i="12" s="1"/>
  <c r="E20" i="12"/>
  <c r="E21" i="12" s="1"/>
  <c r="E19" i="12"/>
  <c r="G19" i="12" s="1"/>
  <c r="E17" i="12"/>
  <c r="F17" i="12" s="1"/>
  <c r="F16" i="12"/>
  <c r="E16" i="12"/>
  <c r="G16" i="12" s="1"/>
  <c r="E15" i="12"/>
  <c r="G15" i="12" s="1"/>
  <c r="E13" i="12"/>
  <c r="F13" i="12" s="1"/>
  <c r="E12" i="12"/>
  <c r="F12" i="12" s="1"/>
  <c r="G12" i="12" s="1"/>
  <c r="E11" i="12"/>
  <c r="G11" i="12" s="1"/>
  <c r="E9" i="12"/>
  <c r="E8" i="12"/>
  <c r="F8" i="12" s="1"/>
  <c r="G8" i="12" s="1"/>
  <c r="E7" i="12"/>
  <c r="E6" i="12"/>
  <c r="G6" i="12" s="1"/>
  <c r="F18" i="12" l="1"/>
  <c r="F41" i="12" s="1"/>
  <c r="F21" i="12"/>
  <c r="F42" i="12" s="1"/>
  <c r="G21" i="12"/>
  <c r="G42" i="12" s="1"/>
  <c r="E42" i="12"/>
  <c r="F24" i="12"/>
  <c r="F43" i="12" s="1"/>
  <c r="E43" i="12"/>
  <c r="G33" i="12"/>
  <c r="E37" i="12"/>
  <c r="F29" i="12"/>
  <c r="G29" i="12" s="1"/>
  <c r="F33" i="12"/>
  <c r="E10" i="12"/>
  <c r="F23" i="12"/>
  <c r="F30" i="12"/>
  <c r="G30" i="12" s="1"/>
  <c r="F34" i="12"/>
  <c r="G34" i="12" s="1"/>
  <c r="F15" i="12"/>
  <c r="F19" i="12"/>
  <c r="G23" i="12"/>
  <c r="F31" i="12"/>
  <c r="G31" i="12" s="1"/>
  <c r="F35" i="12"/>
  <c r="G35" i="12" s="1"/>
  <c r="F9" i="12"/>
  <c r="G9" i="12" s="1"/>
  <c r="G13" i="12"/>
  <c r="G17" i="12"/>
  <c r="E14" i="12"/>
  <c r="E18" i="12"/>
  <c r="F6" i="12"/>
  <c r="F7" i="12"/>
  <c r="G7" i="12" s="1"/>
  <c r="F20" i="12"/>
  <c r="G20" i="12" s="1"/>
  <c r="F25" i="12"/>
  <c r="F32" i="12"/>
  <c r="G32" i="12" s="1"/>
  <c r="F36" i="12"/>
  <c r="G36" i="12" s="1"/>
  <c r="E41" i="12" l="1"/>
  <c r="G18" i="12"/>
  <c r="G41" i="12" s="1"/>
  <c r="E40" i="12"/>
  <c r="F14" i="12"/>
  <c r="F40" i="12" s="1"/>
  <c r="F10" i="12"/>
  <c r="F39" i="12" s="1"/>
  <c r="E39" i="12"/>
  <c r="G24" i="12"/>
  <c r="G43" i="12" s="1"/>
  <c r="E44" i="12"/>
  <c r="F37" i="12"/>
  <c r="F44" i="12" s="1"/>
  <c r="F45" i="12" l="1"/>
  <c r="G14" i="12"/>
  <c r="G40" i="12" s="1"/>
  <c r="G37" i="12"/>
  <c r="G44" i="12" s="1"/>
  <c r="E45" i="12"/>
  <c r="G10" i="12"/>
  <c r="G39" i="12" s="1"/>
  <c r="G45" i="12" l="1"/>
  <c r="G34" i="3" l="1"/>
  <c r="F34" i="3"/>
  <c r="E34" i="3"/>
  <c r="E26" i="3" l="1"/>
  <c r="G26" i="3" s="1"/>
</calcChain>
</file>

<file path=xl/sharedStrings.xml><?xml version="1.0" encoding="utf-8"?>
<sst xmlns="http://schemas.openxmlformats.org/spreadsheetml/2006/main" count="91" uniqueCount="65">
  <si>
    <t>（単位：円）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</si>
  <si>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</si>
  <si>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□△商店街振興組合</t>
  </si>
  <si>
    <t>商店街名</t>
    <rPh sb="0" eb="3">
      <t>ショウテンガイ</t>
    </rPh>
    <rPh sb="3" eb="4">
      <t>メイ</t>
    </rPh>
    <phoneticPr fontId="2"/>
  </si>
  <si>
    <t>【会場設営費】</t>
    <rPh sb="1" eb="3">
      <t>カイジョウ</t>
    </rPh>
    <rPh sb="3" eb="5">
      <t>セツエイ</t>
    </rPh>
    <rPh sb="5" eb="6">
      <t>ヒ</t>
    </rPh>
    <phoneticPr fontId="2"/>
  </si>
  <si>
    <t>経費名称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</si>
  <si>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</si>
  <si>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</si>
  <si>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</si>
  <si>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金　額</t>
  </si>
  <si>
    <t>備　考</t>
    <rPh sb="0" eb="1">
      <t>ソナエ</t>
    </rPh>
    <rPh sb="2" eb="3">
      <t>コウ</t>
    </rPh>
    <phoneticPr fontId="2"/>
  </si>
  <si>
    <t>振込手数料</t>
    <rPh sb="0" eb="2">
      <t>フリコミ</t>
    </rPh>
    <rPh sb="2" eb="5">
      <t>テスウリョウ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</si>
  <si>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</si>
  <si>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経費区分　計</t>
  </si>
  <si>
    <t>＊間接補助事業毎に、本表複写の上記載すること。</t>
    <rPh sb="15" eb="16">
      <t>ウエ</t>
    </rPh>
    <phoneticPr fontId="2"/>
  </si>
  <si>
    <t>【周知費用】</t>
    <rPh sb="1" eb="3">
      <t>シュウチ</t>
    </rPh>
    <rPh sb="3" eb="5">
      <t>ヒヨウ</t>
    </rPh>
    <phoneticPr fontId="2"/>
  </si>
  <si>
    <t>チラシ新聞折込代</t>
    <rPh sb="3" eb="5">
      <t>シンブン</t>
    </rPh>
    <rPh sb="5" eb="7">
      <t>オリコミ</t>
    </rPh>
    <rPh sb="7" eb="8">
      <t>ダイ</t>
    </rPh>
    <phoneticPr fontId="2"/>
  </si>
  <si>
    <t>町会会館を借用</t>
    <rPh sb="0" eb="2">
      <t>チョウカイ</t>
    </rPh>
    <rPh sb="2" eb="4">
      <t>カイカン</t>
    </rPh>
    <rPh sb="5" eb="7">
      <t>シャクヨウ</t>
    </rPh>
    <phoneticPr fontId="2"/>
  </si>
  <si>
    <t>【その他諸経費】</t>
    <rPh sb="3" eb="4">
      <t>タ</t>
    </rPh>
    <rPh sb="4" eb="7">
      <t>ショケイヒ</t>
    </rPh>
    <phoneticPr fontId="2"/>
  </si>
  <si>
    <t>1万円超分対象外</t>
    <rPh sb="1" eb="3">
      <t>マンエン</t>
    </rPh>
    <rPh sb="3" eb="4">
      <t>チョウ</t>
    </rPh>
    <rPh sb="4" eb="5">
      <t>ブン</t>
    </rPh>
    <rPh sb="5" eb="8">
      <t>タイショウガイ</t>
    </rPh>
    <phoneticPr fontId="2"/>
  </si>
  <si>
    <t>【記念品購入費】</t>
    <rPh sb="1" eb="4">
      <t>キネンヒン</t>
    </rPh>
    <rPh sb="4" eb="7">
      <t>コウニュウヒ</t>
    </rPh>
    <phoneticPr fontId="2"/>
  </si>
  <si>
    <t>【出演料】</t>
    <rPh sb="1" eb="3">
      <t>シュツエン</t>
    </rPh>
    <rPh sb="3" eb="4">
      <t>リョウ</t>
    </rPh>
    <phoneticPr fontId="2"/>
  </si>
  <si>
    <t>合　　　計</t>
  </si>
  <si>
    <t>賠償責任保険・傷害保険料</t>
    <rPh sb="0" eb="2">
      <t>バイショウ</t>
    </rPh>
    <rPh sb="2" eb="4">
      <t>セキニン</t>
    </rPh>
    <rPh sb="4" eb="6">
      <t>ホケン</t>
    </rPh>
    <rPh sb="7" eb="9">
      <t>ショウガイ</t>
    </rPh>
    <rPh sb="9" eb="12">
      <t>ホケンリョウ</t>
    </rPh>
    <phoneticPr fontId="2"/>
  </si>
  <si>
    <t>ごみ処理手数料</t>
    <rPh sb="2" eb="4">
      <t>ショリ</t>
    </rPh>
    <rPh sb="4" eb="7">
      <t>テスウリョウ</t>
    </rPh>
    <phoneticPr fontId="2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</si>
  <si>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2"/>
  </si>
  <si>
    <t>抽選会アルバイト賃金</t>
    <rPh sb="0" eb="3">
      <t>チュウセンカイ</t>
    </rPh>
    <rPh sb="8" eb="10">
      <t>チンギン</t>
    </rPh>
    <phoneticPr fontId="2"/>
  </si>
  <si>
    <t>　　　　　 出演料</t>
    <rPh sb="6" eb="8">
      <t>シュツエン</t>
    </rPh>
    <rPh sb="8" eb="9">
      <t>リョウ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</si>
  <si>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</si>
  <si>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チラシ印刷代</t>
    <rPh sb="3" eb="5">
      <t>インサツ</t>
    </rPh>
    <rPh sb="5" eb="6">
      <t>ダイ</t>
    </rPh>
    <phoneticPr fontId="2"/>
  </si>
  <si>
    <t>うちわ(商店街名入り)</t>
    <rPh sb="4" eb="7">
      <t>ショウテンガイ</t>
    </rPh>
    <rPh sb="7" eb="8">
      <t>メイ</t>
    </rPh>
    <rPh sb="8" eb="9">
      <t>イ</t>
    </rPh>
    <phoneticPr fontId="2"/>
  </si>
  <si>
    <t>抽選券印刷代</t>
    <rPh sb="0" eb="2">
      <t>チュウセン</t>
    </rPh>
    <rPh sb="2" eb="3">
      <t>ケン</t>
    </rPh>
    <rPh sb="3" eb="5">
      <t>インサツ</t>
    </rPh>
    <rPh sb="5" eb="6">
      <t>ダイ</t>
    </rPh>
    <phoneticPr fontId="2"/>
  </si>
  <si>
    <t>□△商店街商品券回収分</t>
    <rPh sb="2" eb="5">
      <t>ショウテンガイ</t>
    </rPh>
    <rPh sb="5" eb="7">
      <t>ショウヒン</t>
    </rPh>
    <rPh sb="7" eb="8">
      <t>ケン</t>
    </rPh>
    <rPh sb="8" eb="10">
      <t>カイシュウ</t>
    </rPh>
    <rPh sb="10" eb="11">
      <t>ブン</t>
    </rPh>
    <phoneticPr fontId="2"/>
  </si>
  <si>
    <t>備　考</t>
    <rPh sb="0" eb="1">
      <t>トモ</t>
    </rPh>
    <rPh sb="2" eb="3">
      <t>コウ</t>
    </rPh>
    <phoneticPr fontId="2"/>
  </si>
  <si>
    <t xml:space="preserve">           記念品購入費</t>
    <rPh sb="11" eb="14">
      <t>キネンヒン</t>
    </rPh>
    <rPh sb="14" eb="17">
      <t>コウニュウヒ</t>
    </rPh>
    <phoneticPr fontId="2"/>
  </si>
  <si>
    <t xml:space="preserve">           その他諸経費</t>
    <rPh sb="13" eb="14">
      <t>タ</t>
    </rPh>
    <rPh sb="14" eb="17">
      <t>ショケイヒ</t>
    </rPh>
    <phoneticPr fontId="2"/>
  </si>
  <si>
    <t xml:space="preserve">           会場設営費</t>
    <rPh sb="11" eb="12">
      <t>カイ</t>
    </rPh>
    <rPh sb="12" eb="13">
      <t>バ</t>
    </rPh>
    <rPh sb="13" eb="14">
      <t>セツ</t>
    </rPh>
    <rPh sb="14" eb="15">
      <t>エイ</t>
    </rPh>
    <rPh sb="15" eb="16">
      <t>ヒ</t>
    </rPh>
    <phoneticPr fontId="2"/>
  </si>
  <si>
    <t xml:space="preserve">           周知費用</t>
    <rPh sb="11" eb="12">
      <t>シュウ</t>
    </rPh>
    <rPh sb="12" eb="13">
      <t>チ</t>
    </rPh>
    <rPh sb="13" eb="14">
      <t>ヒ</t>
    </rPh>
    <rPh sb="14" eb="15">
      <t>ヨウ</t>
    </rPh>
    <phoneticPr fontId="2"/>
  </si>
  <si>
    <t>事業費経費別明細（イベント事業名：□△夏祭りセール   　　　）　</t>
    <rPh sb="20" eb="21">
      <t>マツ</t>
    </rPh>
    <phoneticPr fontId="2"/>
  </si>
  <si>
    <t>　　　　　 景品購入費</t>
    <rPh sb="6" eb="7">
      <t>ケイ</t>
    </rPh>
    <rPh sb="7" eb="8">
      <t>ヒン</t>
    </rPh>
    <rPh sb="8" eb="10">
      <t>コウニュウ</t>
    </rPh>
    <rPh sb="10" eb="11">
      <t>ヒ</t>
    </rPh>
    <phoneticPr fontId="2"/>
  </si>
  <si>
    <t>Ａ4カラー両面</t>
    <rPh sb="5" eb="7">
      <t>リョウメン</t>
    </rPh>
    <phoneticPr fontId="2"/>
  </si>
  <si>
    <t>小計</t>
    <rPh sb="0" eb="2">
      <t>ショウケイ</t>
    </rPh>
    <phoneticPr fontId="2"/>
  </si>
  <si>
    <t>抽選会場使用料</t>
    <rPh sb="0" eb="2">
      <t>チュウセン</t>
    </rPh>
    <rPh sb="2" eb="4">
      <t>カイジョウ</t>
    </rPh>
    <rPh sb="4" eb="7">
      <t>シヨウリョウ</t>
    </rPh>
    <phoneticPr fontId="2"/>
  </si>
  <si>
    <t>ステージ設営・撤去費一式（設備レンタル含む）</t>
    <rPh sb="4" eb="6">
      <t>セツエイ</t>
    </rPh>
    <rPh sb="7" eb="9">
      <t>テッキョ</t>
    </rPh>
    <rPh sb="9" eb="10">
      <t>ヒ</t>
    </rPh>
    <rPh sb="10" eb="12">
      <t>イッシキ</t>
    </rPh>
    <rPh sb="13" eb="15">
      <t>セツビ</t>
    </rPh>
    <rPh sb="19" eb="20">
      <t>フク</t>
    </rPh>
    <phoneticPr fontId="2"/>
  </si>
  <si>
    <t>音響照明等設備レンタル含む</t>
    <rPh sb="0" eb="2">
      <t>オンキョウ</t>
    </rPh>
    <rPh sb="2" eb="4">
      <t>ショウメイ</t>
    </rPh>
    <rPh sb="4" eb="5">
      <t>ナド</t>
    </rPh>
    <rPh sb="5" eb="7">
      <t>セツビ</t>
    </rPh>
    <rPh sb="11" eb="12">
      <t>フク</t>
    </rPh>
    <phoneticPr fontId="2"/>
  </si>
  <si>
    <t>500円券×100枚</t>
    <rPh sb="3" eb="4">
      <t>エン</t>
    </rPh>
    <rPh sb="4" eb="5">
      <t>ケン</t>
    </rPh>
    <rPh sb="9" eb="10">
      <t>マイ</t>
    </rPh>
    <phoneticPr fontId="2"/>
  </si>
  <si>
    <t>イベント出演料</t>
    <rPh sb="4" eb="7">
      <t>シュツエンリョウ</t>
    </rPh>
    <phoneticPr fontId="2"/>
  </si>
  <si>
    <t>サンバ団体、和太鼓団体を予定</t>
    <rPh sb="3" eb="5">
      <t>ダンタイ</t>
    </rPh>
    <rPh sb="6" eb="9">
      <t>ワダイコ</t>
    </rPh>
    <rPh sb="9" eb="11">
      <t>ダンタイ</t>
    </rPh>
    <rPh sb="12" eb="14">
      <t>ヨテイ</t>
    </rPh>
    <phoneticPr fontId="2"/>
  </si>
  <si>
    <t>商店街商品券印刷</t>
    <rPh sb="0" eb="3">
      <t>ショウテンガイ</t>
    </rPh>
    <rPh sb="3" eb="6">
      <t>ショウヒンケン</t>
    </rPh>
    <rPh sb="6" eb="8">
      <t>インサツ</t>
    </rPh>
    <phoneticPr fontId="2"/>
  </si>
  <si>
    <t>記録写真現像代</t>
    <rPh sb="0" eb="2">
      <t>キロク</t>
    </rPh>
    <rPh sb="2" eb="4">
      <t>シャシン</t>
    </rPh>
    <rPh sb="4" eb="6">
      <t>ゲンゾウ</t>
    </rPh>
    <rPh sb="6" eb="7">
      <t>ダイ</t>
    </rPh>
    <phoneticPr fontId="2"/>
  </si>
  <si>
    <t>商店街法被クリーニング</t>
    <rPh sb="0" eb="3">
      <t>ショウテンガイ</t>
    </rPh>
    <rPh sb="3" eb="5">
      <t>ハッピ</t>
    </rPh>
    <phoneticPr fontId="2"/>
  </si>
  <si>
    <t>備品台帳あり</t>
    <rPh sb="0" eb="2">
      <t>ビヒン</t>
    </rPh>
    <rPh sb="2" eb="4">
      <t>ダイチョウ</t>
    </rPh>
    <phoneticPr fontId="2"/>
  </si>
  <si>
    <t>氷</t>
    <rPh sb="0" eb="1">
      <t>コオリ</t>
    </rPh>
    <phoneticPr fontId="2"/>
  </si>
  <si>
    <t>かき氷用</t>
    <rPh sb="2" eb="3">
      <t>ゴオリ</t>
    </rPh>
    <rPh sb="3" eb="4">
      <t>ヨウ</t>
    </rPh>
    <phoneticPr fontId="2"/>
  </si>
  <si>
    <t>シロップ</t>
  </si>
  <si>
    <t>カップ・スプーン</t>
  </si>
  <si>
    <t>ペア旅行券</t>
    <rPh sb="2" eb="4">
      <t>リョコウ</t>
    </rPh>
    <rPh sb="4" eb="5">
      <t>ケン</t>
    </rPh>
    <phoneticPr fontId="2"/>
  </si>
  <si>
    <t>事業費経費別明細（イベント事業名：　　　　　　　　　　　　　　　）　　　</t>
    <rPh sb="13" eb="15">
      <t>ジギョウ</t>
    </rPh>
    <rPh sb="15" eb="16">
      <t>メイ</t>
    </rPh>
    <phoneticPr fontId="2"/>
  </si>
  <si>
    <t>【景品購入費】</t>
    <rPh sb="1" eb="3">
      <t>ケイヒン</t>
    </rPh>
    <rPh sb="3" eb="5">
      <t>コウニュウ</t>
    </rPh>
    <rPh sb="5" eb="6">
      <t>ヒ</t>
    </rPh>
    <phoneticPr fontId="2"/>
  </si>
  <si>
    <t>周知費用</t>
    <rPh sb="0" eb="1">
      <t>シュウ</t>
    </rPh>
    <rPh sb="1" eb="2">
      <t>チ</t>
    </rPh>
    <rPh sb="2" eb="3">
      <t>ヒ</t>
    </rPh>
    <rPh sb="3" eb="4">
      <t>ヨウ</t>
    </rPh>
    <phoneticPr fontId="2"/>
  </si>
  <si>
    <t>会場設営費</t>
    <rPh sb="0" eb="1">
      <t>カイ</t>
    </rPh>
    <rPh sb="1" eb="2">
      <t>バ</t>
    </rPh>
    <rPh sb="2" eb="3">
      <t>セツ</t>
    </rPh>
    <rPh sb="3" eb="4">
      <t>エイ</t>
    </rPh>
    <rPh sb="4" eb="5">
      <t>ヒ</t>
    </rPh>
    <phoneticPr fontId="2"/>
  </si>
  <si>
    <t>景品購入費</t>
    <rPh sb="0" eb="1">
      <t>ケイ</t>
    </rPh>
    <rPh sb="1" eb="2">
      <t>ヒン</t>
    </rPh>
    <rPh sb="2" eb="4">
      <t>コウニュウ</t>
    </rPh>
    <rPh sb="4" eb="5">
      <t>ヒ</t>
    </rPh>
    <phoneticPr fontId="2"/>
  </si>
  <si>
    <t>記念品購入費</t>
    <rPh sb="0" eb="3">
      <t>キネンヒン</t>
    </rPh>
    <rPh sb="3" eb="6">
      <t>コウニュウヒ</t>
    </rPh>
    <phoneticPr fontId="2"/>
  </si>
  <si>
    <t>出演料</t>
    <rPh sb="0" eb="2">
      <t>シュツエン</t>
    </rPh>
    <rPh sb="2" eb="3">
      <t>リョウ</t>
    </rPh>
    <phoneticPr fontId="2"/>
  </si>
  <si>
    <t>その他諸経費</t>
    <rPh sb="2" eb="3">
      <t>タ</t>
    </rPh>
    <rPh sb="3" eb="6">
      <t>ショケイヒ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</si>
</sst>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 ;[Red]\-#,##0.000\ "/>
    <numFmt numFmtId="177" formatCode="#,##0;&quot;△ &quot;#,##0"/>
    <numFmt numFmtId="178" formatCode="#,##0.0;[Red]\-#,##0.0"/>
    <numFmt numFmtId="179" formatCode="#,##0.0;&quot;△ &quot;#,##0.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0.5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38" fontId="6" fillId="0" borderId="0" xfId="1" applyFont="1" applyAlignment="1">
      <alignment vertical="center"/>
    </xf>
    <xf numFmtId="38" fontId="4" fillId="0" borderId="2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7" fillId="0" borderId="25" xfId="1" applyFont="1" applyBorder="1" applyAlignment="1">
      <alignment horizontal="center" vertical="center" wrapText="1"/>
    </xf>
    <xf numFmtId="38" fontId="4" fillId="0" borderId="40" xfId="1" applyFont="1" applyBorder="1" applyAlignment="1">
      <alignment horizontal="left" vertical="center" wrapText="1"/>
    </xf>
    <xf numFmtId="38" fontId="6" fillId="0" borderId="2" xfId="1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8" fillId="0" borderId="30" xfId="1" applyFont="1" applyBorder="1" applyAlignment="1">
      <alignment vertical="center" wrapText="1"/>
    </xf>
    <xf numFmtId="38" fontId="8" fillId="0" borderId="31" xfId="1" applyFont="1" applyBorder="1" applyAlignment="1">
      <alignment vertical="center" wrapText="1"/>
    </xf>
    <xf numFmtId="38" fontId="8" fillId="0" borderId="25" xfId="1" applyFont="1" applyBorder="1" applyAlignment="1">
      <alignment horizontal="center" vertical="center" wrapText="1"/>
    </xf>
    <xf numFmtId="38" fontId="9" fillId="0" borderId="25" xfId="1" applyFont="1" applyBorder="1" applyAlignment="1">
      <alignment horizontal="center" vertical="center" wrapText="1"/>
    </xf>
    <xf numFmtId="38" fontId="10" fillId="0" borderId="7" xfId="1" applyFont="1" applyBorder="1" applyAlignment="1">
      <alignment vertical="center" wrapText="1"/>
    </xf>
    <xf numFmtId="177" fontId="6" fillId="0" borderId="8" xfId="1" applyNumberFormat="1" applyFont="1" applyBorder="1" applyAlignment="1">
      <alignment horizontal="right" vertical="center" wrapText="1"/>
    </xf>
    <xf numFmtId="177" fontId="6" fillId="0" borderId="7" xfId="1" applyNumberFormat="1" applyFont="1" applyBorder="1" applyAlignment="1">
      <alignment horizontal="right" vertical="center" wrapText="1"/>
    </xf>
    <xf numFmtId="38" fontId="7" fillId="0" borderId="8" xfId="1" applyFont="1" applyBorder="1" applyAlignment="1">
      <alignment vertical="center" wrapText="1"/>
    </xf>
    <xf numFmtId="38" fontId="8" fillId="0" borderId="8" xfId="1" applyFont="1" applyBorder="1" applyAlignment="1">
      <alignment horizontal="left" vertical="center" wrapText="1"/>
    </xf>
    <xf numFmtId="38" fontId="6" fillId="0" borderId="8" xfId="1" applyFont="1" applyBorder="1" applyAlignment="1">
      <alignment horizontal="right" vertical="center" wrapText="1"/>
    </xf>
    <xf numFmtId="178" fontId="6" fillId="0" borderId="8" xfId="1" applyNumberFormat="1" applyFont="1" applyBorder="1" applyAlignment="1">
      <alignment horizontal="right" vertical="center" wrapText="1"/>
    </xf>
    <xf numFmtId="38" fontId="8" fillId="0" borderId="8" xfId="1" applyFont="1" applyBorder="1" applyAlignment="1">
      <alignment vertical="center" wrapText="1"/>
    </xf>
    <xf numFmtId="176" fontId="6" fillId="0" borderId="8" xfId="1" applyNumberFormat="1" applyFont="1" applyBorder="1" applyAlignment="1">
      <alignment horizontal="right" vertical="center" wrapText="1"/>
    </xf>
    <xf numFmtId="38" fontId="7" fillId="0" borderId="9" xfId="1" applyFont="1" applyBorder="1" applyAlignment="1">
      <alignment vertical="center" wrapText="1"/>
    </xf>
    <xf numFmtId="38" fontId="10" fillId="0" borderId="7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right" vertical="center" wrapText="1"/>
    </xf>
    <xf numFmtId="177" fontId="10" fillId="0" borderId="8" xfId="1" applyNumberFormat="1" applyFont="1" applyBorder="1" applyAlignment="1">
      <alignment horizontal="right" vertical="center" wrapText="1"/>
    </xf>
    <xf numFmtId="177" fontId="10" fillId="0" borderId="7" xfId="1" applyNumberFormat="1" applyFont="1" applyBorder="1" applyAlignment="1">
      <alignment horizontal="right" vertical="center" wrapText="1"/>
    </xf>
    <xf numFmtId="38" fontId="11" fillId="0" borderId="7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right" vertical="center" wrapText="1"/>
    </xf>
    <xf numFmtId="38" fontId="8" fillId="0" borderId="9" xfId="1" applyFont="1" applyBorder="1" applyAlignment="1">
      <alignment vertical="center" wrapText="1"/>
    </xf>
    <xf numFmtId="38" fontId="7" fillId="0" borderId="7" xfId="1" applyFont="1" applyBorder="1" applyAlignment="1">
      <alignment vertical="center" wrapText="1"/>
    </xf>
    <xf numFmtId="177" fontId="6" fillId="0" borderId="9" xfId="1" applyNumberFormat="1" applyFont="1" applyBorder="1" applyAlignment="1">
      <alignment horizontal="right" vertical="center" wrapText="1"/>
    </xf>
    <xf numFmtId="38" fontId="8" fillId="0" borderId="8" xfId="1" applyFont="1" applyFill="1" applyBorder="1" applyAlignment="1">
      <alignment horizontal="left" vertical="center" wrapText="1"/>
    </xf>
    <xf numFmtId="38" fontId="8" fillId="0" borderId="8" xfId="1" applyFont="1" applyBorder="1" applyAlignment="1">
      <alignment horizontal="left" vertical="center" shrinkToFit="1"/>
    </xf>
    <xf numFmtId="177" fontId="6" fillId="0" borderId="40" xfId="1" applyNumberFormat="1" applyFont="1" applyBorder="1" applyAlignment="1">
      <alignment horizontal="right" vertical="center" wrapText="1"/>
    </xf>
    <xf numFmtId="177" fontId="10" fillId="0" borderId="9" xfId="1" applyNumberFormat="1" applyFont="1" applyBorder="1" applyAlignment="1">
      <alignment horizontal="right" vertical="center" wrapText="1"/>
    </xf>
    <xf numFmtId="38" fontId="8" fillId="0" borderId="7" xfId="1" applyFont="1" applyBorder="1" applyAlignment="1">
      <alignment vertical="center" wrapText="1"/>
    </xf>
    <xf numFmtId="179" fontId="6" fillId="0" borderId="8" xfId="1" applyNumberFormat="1" applyFont="1" applyBorder="1" applyAlignment="1">
      <alignment horizontal="right" vertical="center" wrapText="1"/>
    </xf>
    <xf numFmtId="38" fontId="10" fillId="0" borderId="28" xfId="1" applyFont="1" applyBorder="1" applyAlignment="1">
      <alignment horizontal="center" vertical="center" wrapText="1"/>
    </xf>
    <xf numFmtId="177" fontId="7" fillId="0" borderId="26" xfId="1" applyNumberFormat="1" applyFont="1" applyBorder="1" applyAlignment="1">
      <alignment horizontal="center" vertical="center" wrapText="1"/>
    </xf>
    <xf numFmtId="38" fontId="8" fillId="0" borderId="26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right" vertical="center" wrapText="1"/>
    </xf>
    <xf numFmtId="38" fontId="7" fillId="0" borderId="33" xfId="1" applyFont="1" applyBorder="1" applyAlignment="1">
      <alignment vertical="center" wrapText="1"/>
    </xf>
    <xf numFmtId="38" fontId="7" fillId="0" borderId="34" xfId="1" applyFont="1" applyBorder="1" applyAlignment="1">
      <alignment vertical="center" wrapText="1"/>
    </xf>
    <xf numFmtId="177" fontId="6" fillId="0" borderId="28" xfId="1" applyNumberFormat="1" applyFont="1" applyBorder="1" applyAlignment="1">
      <alignment horizontal="right" vertical="center" wrapText="1"/>
    </xf>
    <xf numFmtId="38" fontId="7" fillId="0" borderId="35" xfId="1" applyFont="1" applyBorder="1" applyAlignment="1">
      <alignment vertical="center" wrapText="1"/>
    </xf>
    <xf numFmtId="38" fontId="6" fillId="0" borderId="26" xfId="1" applyFont="1" applyBorder="1" applyAlignment="1">
      <alignment vertical="center" wrapText="1"/>
    </xf>
    <xf numFmtId="38" fontId="7" fillId="0" borderId="32" xfId="1" applyFont="1" applyBorder="1" applyAlignment="1">
      <alignment vertical="center" wrapText="1"/>
    </xf>
    <xf numFmtId="38" fontId="6" fillId="0" borderId="38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4" fillId="0" borderId="37" xfId="1" applyFont="1" applyBorder="1" applyAlignment="1">
      <alignment horizontal="left" vertical="center" wrapText="1"/>
    </xf>
    <xf numFmtId="177" fontId="7" fillId="0" borderId="8" xfId="1" applyNumberFormat="1" applyFont="1" applyBorder="1" applyAlignment="1">
      <alignment horizontal="right" vertical="center" wrapText="1"/>
    </xf>
    <xf numFmtId="177" fontId="7" fillId="0" borderId="7" xfId="1" applyNumberFormat="1" applyFont="1" applyBorder="1" applyAlignment="1">
      <alignment horizontal="right" vertical="center" wrapText="1"/>
    </xf>
    <xf numFmtId="38" fontId="7" fillId="0" borderId="8" xfId="1" applyFont="1" applyBorder="1" applyAlignment="1">
      <alignment horizontal="right" vertical="center" wrapText="1"/>
    </xf>
    <xf numFmtId="176" fontId="7" fillId="0" borderId="8" xfId="1" applyNumberFormat="1" applyFont="1" applyBorder="1" applyAlignment="1">
      <alignment horizontal="right" vertical="center" wrapText="1"/>
    </xf>
    <xf numFmtId="177" fontId="7" fillId="0" borderId="9" xfId="1" applyNumberFormat="1" applyFont="1" applyBorder="1" applyAlignment="1">
      <alignment horizontal="right" vertical="center" wrapText="1"/>
    </xf>
    <xf numFmtId="177" fontId="7" fillId="0" borderId="27" xfId="1" applyNumberFormat="1" applyFont="1" applyBorder="1" applyAlignment="1">
      <alignment horizontal="right" vertical="center" wrapText="1"/>
    </xf>
    <xf numFmtId="177" fontId="7" fillId="0" borderId="28" xfId="1" applyNumberFormat="1" applyFont="1" applyBorder="1" applyAlignment="1">
      <alignment horizontal="right" vertical="center" wrapText="1"/>
    </xf>
    <xf numFmtId="38" fontId="7" fillId="0" borderId="26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38" fontId="4" fillId="0" borderId="0" xfId="1" applyFont="1" applyBorder="1" applyAlignment="1">
      <alignment horizontal="left" vertical="center"/>
    </xf>
    <xf numFmtId="38" fontId="8" fillId="0" borderId="5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8" fontId="7" fillId="0" borderId="41" xfId="1" applyFont="1" applyBorder="1" applyAlignment="1">
      <alignment horizontal="left" vertical="center" wrapText="1"/>
    </xf>
    <xf numFmtId="38" fontId="7" fillId="0" borderId="39" xfId="1" applyFont="1" applyBorder="1" applyAlignment="1">
      <alignment horizontal="left" vertical="center" wrapText="1"/>
    </xf>
    <xf numFmtId="38" fontId="6" fillId="0" borderId="12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6" fillId="0" borderId="22" xfId="1" applyFont="1" applyBorder="1" applyAlignment="1">
      <alignment horizontal="center" vertical="center" wrapText="1"/>
    </xf>
    <xf numFmtId="38" fontId="6" fillId="0" borderId="13" xfId="1" applyFont="1" applyBorder="1" applyAlignment="1">
      <alignment horizontal="center" vertical="center" wrapText="1"/>
    </xf>
    <xf numFmtId="38" fontId="6" fillId="0" borderId="18" xfId="1" applyFont="1" applyBorder="1" applyAlignment="1">
      <alignment horizontal="center" vertical="center" wrapText="1"/>
    </xf>
    <xf numFmtId="38" fontId="6" fillId="0" borderId="23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 wrapText="1"/>
    </xf>
    <xf numFmtId="38" fontId="4" fillId="0" borderId="36" xfId="1" applyFont="1" applyBorder="1" applyAlignment="1">
      <alignment horizontal="left" vertical="center" wrapText="1"/>
    </xf>
    <xf numFmtId="38" fontId="6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15" xfId="1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 wrapText="1"/>
    </xf>
    <xf numFmtId="38" fontId="6" fillId="0" borderId="13" xfId="1" applyFont="1" applyBorder="1" applyAlignment="1">
      <alignment vertical="center" wrapText="1"/>
    </xf>
    <xf numFmtId="38" fontId="6" fillId="0" borderId="18" xfId="1" applyFont="1" applyBorder="1" applyAlignment="1">
      <alignment vertical="center" wrapText="1"/>
    </xf>
    <xf numFmtId="38" fontId="6" fillId="0" borderId="23" xfId="1" applyFont="1" applyBorder="1" applyAlignment="1">
      <alignment vertical="center" wrapText="1"/>
    </xf>
    <xf numFmtId="38" fontId="8" fillId="0" borderId="42" xfId="1" applyFont="1" applyBorder="1" applyAlignment="1">
      <alignment horizontal="left" vertical="center" wrapText="1"/>
    </xf>
    <xf numFmtId="38" fontId="8" fillId="0" borderId="37" xfId="1" applyFont="1" applyBorder="1" applyAlignment="1">
      <alignment horizontal="left" vertical="center" wrapText="1"/>
    </xf>
    <xf numFmtId="38" fontId="8" fillId="0" borderId="43" xfId="1" applyFont="1" applyBorder="1" applyAlignment="1">
      <alignment horizontal="left" vertical="top" wrapText="1"/>
    </xf>
    <xf numFmtId="38" fontId="8" fillId="0" borderId="39" xfId="1" applyFont="1" applyBorder="1" applyAlignment="1">
      <alignment horizontal="left" vertical="top" wrapText="1"/>
    </xf>
    <xf numFmtId="38" fontId="8" fillId="0" borderId="0" xfId="1" applyFont="1" applyBorder="1" applyAlignment="1">
      <alignment horizontal="left" vertical="center"/>
    </xf>
    <xf numFmtId="38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38" fontId="6" fillId="0" borderId="11" xfId="1" applyFont="1" applyBorder="1" applyAlignment="1">
      <alignment vertical="center" wrapText="1"/>
    </xf>
    <xf numFmtId="38" fontId="6" fillId="0" borderId="16" xfId="1" applyFont="1" applyBorder="1" applyAlignment="1">
      <alignment vertical="center" wrapText="1"/>
    </xf>
    <xf numFmtId="38" fontId="6" fillId="0" borderId="21" xfId="1" applyFont="1" applyBorder="1" applyAlignment="1">
      <alignment vertical="center" wrapText="1"/>
    </xf>
    <xf numFmtId="38" fontId="6" fillId="0" borderId="12" xfId="1" applyFont="1" applyBorder="1" applyAlignment="1">
      <alignment vertical="center" wrapText="1"/>
    </xf>
    <xf numFmtId="38" fontId="6" fillId="0" borderId="17" xfId="1" applyFont="1" applyBorder="1" applyAlignment="1">
      <alignment vertical="center" wrapText="1"/>
    </xf>
    <xf numFmtId="38" fontId="6" fillId="0" borderId="22" xfId="1" applyFont="1" applyBorder="1" applyAlignment="1">
      <alignment vertical="center" wrapText="1"/>
    </xf>
    <xf numFmtId="38" fontId="5" fillId="0" borderId="30" xfId="1" applyFont="1" applyBorder="1" applyAlignment="1">
      <alignment horizontal="center" vertical="center" wrapText="1"/>
    </xf>
    <xf numFmtId="38" fontId="5" fillId="0" borderId="36" xfId="1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</xdr:colOff>
      <xdr:row>11</xdr:row>
      <xdr:rowOff>69272</xdr:rowOff>
    </xdr:from>
    <xdr:to>
      <xdr:col>10</xdr:col>
      <xdr:colOff>180975</xdr:colOff>
      <xdr:row>14</xdr:row>
      <xdr:rowOff>192405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154D77B2-7F92-44A7-9F46-9F74F0522DBF}"/>
            </a:ext>
          </a:extLst>
        </xdr:cNvPr>
        <xdr:cNvSpPr/>
      </xdr:nvSpPr>
      <xdr:spPr>
        <a:xfrm>
          <a:off x="4473575" y="3434772"/>
          <a:ext cx="2406650" cy="942283"/>
        </a:xfrm>
        <a:prstGeom prst="wedgeRoundRectCallout">
          <a:avLst>
            <a:gd name="adj1" fmla="val -49574"/>
            <a:gd name="adj2" fmla="val 66265"/>
            <a:gd name="adj3" fmla="val 16667"/>
          </a:avLst>
        </a:prstGeom>
        <a:solidFill>
          <a:srgbClr val="FFE9E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１個当たり１万円以上（税込み）の景品は、受払簿（当選日時、景品名が記載されているもの）がない場合は</a:t>
          </a:r>
          <a:r>
            <a:rPr kumimoji="1" lang="ja-JP" altLang="en-US" sz="1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補助対象外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となります。</a:t>
          </a:r>
        </a:p>
      </xdr:txBody>
    </xdr:sp>
    <xdr:clientData/>
  </xdr:twoCellAnchor>
  <xdr:twoCellAnchor>
    <xdr:from>
      <xdr:col>6</xdr:col>
      <xdr:colOff>100965</xdr:colOff>
      <xdr:row>17</xdr:row>
      <xdr:rowOff>67310</xdr:rowOff>
    </xdr:from>
    <xdr:to>
      <xdr:col>9</xdr:col>
      <xdr:colOff>34290</xdr:colOff>
      <xdr:row>19</xdr:row>
      <xdr:rowOff>67945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BB41EBA7-0C26-492C-8CA6-33EC92CC482B}"/>
            </a:ext>
          </a:extLst>
        </xdr:cNvPr>
        <xdr:cNvSpPr/>
      </xdr:nvSpPr>
      <xdr:spPr>
        <a:xfrm>
          <a:off x="4520565" y="5052060"/>
          <a:ext cx="1870075" cy="527685"/>
        </a:xfrm>
        <a:prstGeom prst="wedgeRoundRectCallout">
          <a:avLst>
            <a:gd name="adj1" fmla="val -50355"/>
            <a:gd name="adj2" fmla="val -111783"/>
            <a:gd name="adj3" fmla="val 16667"/>
          </a:avLst>
        </a:prstGeom>
        <a:solidFill>
          <a:srgbClr val="FFE9E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【景品上限】 単価： 1万円
　　　 　　　総額：90万円</a:t>
          </a:r>
          <a:r>
            <a:rPr kumimoji="1" lang="ja-JP" altLang="en-US" sz="1000">
              <a:solidFill>
                <a:schemeClr val="tx1"/>
              </a:solidFill>
              <a:latin typeface="ＭＳ ゴシック"/>
              <a:ea typeface="ＭＳ ゴシック"/>
            </a:rPr>
            <a:t>
</a:t>
          </a:r>
        </a:p>
      </xdr:txBody>
    </xdr:sp>
    <xdr:clientData/>
  </xdr:twoCellAnchor>
  <xdr:twoCellAnchor>
    <xdr:from>
      <xdr:col>5</xdr:col>
      <xdr:colOff>229679</xdr:colOff>
      <xdr:row>26</xdr:row>
      <xdr:rowOff>256595</xdr:rowOff>
    </xdr:from>
    <xdr:to>
      <xdr:col>11</xdr:col>
      <xdr:colOff>228599</xdr:colOff>
      <xdr:row>34</xdr:row>
      <xdr:rowOff>202333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A8ECCD0A-1E27-466E-A4C4-8D0C95E99D3A}"/>
            </a:ext>
          </a:extLst>
        </xdr:cNvPr>
        <xdr:cNvSpPr/>
      </xdr:nvSpPr>
      <xdr:spPr>
        <a:xfrm>
          <a:off x="3811079" y="7028870"/>
          <a:ext cx="3475545" cy="2098388"/>
        </a:xfrm>
        <a:prstGeom prst="wedgeRoundRectCallout">
          <a:avLst>
            <a:gd name="adj1" fmla="val -58042"/>
            <a:gd name="adj2" fmla="val 42206"/>
            <a:gd name="adj3" fmla="val 16667"/>
          </a:avLst>
        </a:prstGeom>
        <a:solidFill>
          <a:srgbClr val="FFE9E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90000" rtlCol="0" anchor="ctr" anchorCtr="1"/>
        <a:lstStyle/>
        <a:p>
          <a:pPr algn="l">
            <a:lnSpc>
              <a:spcPct val="1000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9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《アルバイト賃金の注意事項》
　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＊時間単価は</a:t>
          </a:r>
          <a:r>
            <a:rPr kumimoji="1" lang="ja-JP" altLang="en-US" sz="900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最低賃金を下回らない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こと。
　（</a:t>
          </a: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令和</a:t>
          </a:r>
          <a:r>
            <a:rPr kumimoji="1" lang="en-US" altLang="ja-JP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</a:t>
          </a: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年10月</a:t>
          </a:r>
          <a:r>
            <a:rPr kumimoji="1" lang="en-US" altLang="ja-JP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日時点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1,226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円。最新情報を確認する）
　＊補助対象となるのは、</a:t>
          </a:r>
          <a:r>
            <a:rPr kumimoji="1" lang="ja-JP" altLang="en-US" sz="900" b="0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単価1,</a:t>
          </a:r>
          <a:r>
            <a:rPr kumimoji="1" lang="en-US" altLang="ja-JP" sz="900" b="0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31</a:t>
          </a:r>
          <a:r>
            <a:rPr kumimoji="1" lang="ja-JP" altLang="en-US" sz="900" b="0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0円以下部分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まで。
　＊商店街関係者及び同居する親族（同一生計）
　　にアルバイト賃金を支払うことはできません。
</a:t>
          </a:r>
          <a:r>
            <a:rPr kumimoji="1" lang="ja-JP" altLang="en-US" sz="9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
　補足事項
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行事協力者に対する謝礼についても、
　商店街関係者及び同居する親族（同一生計）に
　対して支払うことはできません。</a:t>
          </a:r>
        </a:p>
      </xdr:txBody>
    </xdr:sp>
    <xdr:clientData/>
  </xdr:twoCellAnchor>
  <xdr:twoCellAnchor>
    <xdr:from>
      <xdr:col>9</xdr:col>
      <xdr:colOff>273050</xdr:colOff>
      <xdr:row>0</xdr:row>
      <xdr:rowOff>152400</xdr:rowOff>
    </xdr:from>
    <xdr:to>
      <xdr:col>12</xdr:col>
      <xdr:colOff>123825</xdr:colOff>
      <xdr:row>2</xdr:row>
      <xdr:rowOff>104775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FDE17C06-CAB6-41FF-9448-C262DCDEA59F}"/>
            </a:ext>
          </a:extLst>
        </xdr:cNvPr>
        <xdr:cNvSpPr txBox="1"/>
      </xdr:nvSpPr>
      <xdr:spPr>
        <a:xfrm>
          <a:off x="6629400" y="152400"/>
          <a:ext cx="771525" cy="485775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6"/>
  <sheetViews>
    <sheetView tabSelected="1" workbookViewId="0">
      <selection activeCell="C6" sqref="C6"/>
    </sheetView>
  </sheetViews>
  <sheetFormatPr defaultColWidth="9" defaultRowHeight="13" x14ac:dyDescent="0.2"/>
  <cols>
    <col min="1" max="1" width="1.90625" style="1" customWidth="1"/>
    <col min="2" max="2" width="17.36328125" style="1" customWidth="1"/>
    <col min="3" max="3" width="8.08984375" style="1" customWidth="1"/>
    <col min="4" max="4" width="9.6328125" style="1" customWidth="1"/>
    <col min="5" max="7" width="12.08984375" style="1" customWidth="1"/>
    <col min="8" max="8" width="13.7265625" style="1" customWidth="1"/>
    <col min="9" max="9" width="1.90625" style="1" customWidth="1"/>
    <col min="10" max="10" width="9" style="1" customWidth="1"/>
    <col min="11" max="16384" width="9" style="1"/>
  </cols>
  <sheetData>
    <row r="1" spans="1:9" ht="24.75" customHeight="1" x14ac:dyDescent="0.2">
      <c r="A1" s="77" t="s">
        <v>57</v>
      </c>
      <c r="B1" s="78"/>
      <c r="C1" s="78"/>
      <c r="D1" s="78"/>
      <c r="E1" s="78"/>
      <c r="F1" s="78"/>
      <c r="G1" s="78"/>
      <c r="H1" s="78"/>
      <c r="I1" s="79"/>
    </row>
    <row r="2" spans="1:9" ht="24.75" customHeight="1" x14ac:dyDescent="0.2">
      <c r="A2" s="2"/>
      <c r="B2" s="3"/>
      <c r="C2" s="3"/>
      <c r="D2" s="3"/>
      <c r="E2" s="4" t="s">
        <v>3</v>
      </c>
      <c r="F2" s="80"/>
      <c r="G2" s="81"/>
      <c r="H2" s="82"/>
      <c r="I2" s="51"/>
    </row>
    <row r="3" spans="1:9" ht="15" customHeight="1" x14ac:dyDescent="0.2">
      <c r="A3" s="6"/>
      <c r="B3" s="83" t="s">
        <v>0</v>
      </c>
      <c r="C3" s="83"/>
      <c r="D3" s="83"/>
      <c r="E3" s="83"/>
      <c r="F3" s="83"/>
      <c r="G3" s="83"/>
      <c r="H3" s="83"/>
      <c r="I3" s="7"/>
    </row>
    <row r="4" spans="1:9" ht="19.5" customHeight="1" x14ac:dyDescent="0.2">
      <c r="A4" s="6"/>
      <c r="B4" s="62" t="s">
        <v>5</v>
      </c>
      <c r="C4" s="62" t="s">
        <v>6</v>
      </c>
      <c r="D4" s="62" t="s">
        <v>7</v>
      </c>
      <c r="E4" s="64" t="s">
        <v>8</v>
      </c>
      <c r="F4" s="8"/>
      <c r="G4" s="9"/>
      <c r="H4" s="62" t="s">
        <v>10</v>
      </c>
      <c r="I4" s="7"/>
    </row>
    <row r="5" spans="1:9" ht="19.5" customHeight="1" x14ac:dyDescent="0.2">
      <c r="A5" s="6"/>
      <c r="B5" s="63"/>
      <c r="C5" s="63"/>
      <c r="D5" s="63"/>
      <c r="E5" s="65"/>
      <c r="F5" s="10" t="s">
        <v>1</v>
      </c>
      <c r="G5" s="10" t="s">
        <v>12</v>
      </c>
      <c r="H5" s="63"/>
      <c r="I5" s="7"/>
    </row>
    <row r="6" spans="1:9" ht="21.75" customHeight="1" x14ac:dyDescent="0.2">
      <c r="A6" s="6"/>
      <c r="B6" s="29"/>
      <c r="C6" s="52"/>
      <c r="D6" s="52"/>
      <c r="E6" s="52"/>
      <c r="F6" s="52"/>
      <c r="G6" s="53"/>
      <c r="H6" s="15"/>
      <c r="I6" s="7"/>
    </row>
    <row r="7" spans="1:9" ht="21.75" customHeight="1" x14ac:dyDescent="0.2">
      <c r="A7" s="6"/>
      <c r="B7" s="16"/>
      <c r="C7" s="54"/>
      <c r="D7" s="54"/>
      <c r="E7" s="53"/>
      <c r="F7" s="52"/>
      <c r="G7" s="53"/>
      <c r="H7" s="19"/>
      <c r="I7" s="7"/>
    </row>
    <row r="8" spans="1:9" ht="21.75" customHeight="1" x14ac:dyDescent="0.2">
      <c r="A8" s="6"/>
      <c r="B8" s="16"/>
      <c r="C8" s="54"/>
      <c r="D8" s="55"/>
      <c r="E8" s="52"/>
      <c r="F8" s="52"/>
      <c r="G8" s="53"/>
      <c r="H8" s="15"/>
      <c r="I8" s="7"/>
    </row>
    <row r="9" spans="1:9" ht="21.75" customHeight="1" x14ac:dyDescent="0.2">
      <c r="A9" s="6"/>
      <c r="B9" s="16"/>
      <c r="C9" s="54"/>
      <c r="D9" s="54"/>
      <c r="E9" s="56"/>
      <c r="F9" s="52"/>
      <c r="G9" s="52"/>
      <c r="H9" s="21"/>
      <c r="I9" s="7"/>
    </row>
    <row r="10" spans="1:9" ht="21.75" customHeight="1" x14ac:dyDescent="0.2">
      <c r="A10" s="6"/>
      <c r="B10" s="29"/>
      <c r="C10" s="52"/>
      <c r="D10" s="52"/>
      <c r="E10" s="52"/>
      <c r="F10" s="52"/>
      <c r="G10" s="53"/>
      <c r="H10" s="15"/>
      <c r="I10" s="7"/>
    </row>
    <row r="11" spans="1:9" ht="21.75" customHeight="1" x14ac:dyDescent="0.2">
      <c r="A11" s="6"/>
      <c r="B11" s="16"/>
      <c r="C11" s="54"/>
      <c r="D11" s="54"/>
      <c r="E11" s="53"/>
      <c r="F11" s="52"/>
      <c r="G11" s="53"/>
      <c r="H11" s="19"/>
      <c r="I11" s="7"/>
    </row>
    <row r="12" spans="1:9" ht="21.75" customHeight="1" x14ac:dyDescent="0.2">
      <c r="A12" s="6"/>
      <c r="B12" s="16"/>
      <c r="C12" s="54"/>
      <c r="D12" s="54"/>
      <c r="E12" s="52"/>
      <c r="F12" s="52"/>
      <c r="G12" s="53"/>
      <c r="H12" s="15"/>
      <c r="I12" s="7"/>
    </row>
    <row r="13" spans="1:9" ht="21.75" customHeight="1" x14ac:dyDescent="0.2">
      <c r="A13" s="6"/>
      <c r="B13" s="29"/>
      <c r="C13" s="56"/>
      <c r="D13" s="56"/>
      <c r="E13" s="52"/>
      <c r="F13" s="52"/>
      <c r="G13" s="53"/>
      <c r="H13" s="21"/>
      <c r="I13" s="7"/>
    </row>
    <row r="14" spans="1:9" ht="21.75" customHeight="1" x14ac:dyDescent="0.2">
      <c r="A14" s="6"/>
      <c r="B14" s="16"/>
      <c r="C14" s="54"/>
      <c r="D14" s="54"/>
      <c r="E14" s="53"/>
      <c r="F14" s="53"/>
      <c r="G14" s="53"/>
      <c r="H14" s="19"/>
      <c r="I14" s="7"/>
    </row>
    <row r="15" spans="1:9" ht="21.75" customHeight="1" x14ac:dyDescent="0.2">
      <c r="A15" s="6"/>
      <c r="B15" s="29"/>
      <c r="C15" s="54"/>
      <c r="D15" s="54"/>
      <c r="E15" s="56"/>
      <c r="F15" s="56"/>
      <c r="G15" s="52"/>
      <c r="H15" s="21"/>
      <c r="I15" s="7"/>
    </row>
    <row r="16" spans="1:9" ht="21.75" customHeight="1" x14ac:dyDescent="0.2">
      <c r="A16" s="6"/>
      <c r="B16" s="35"/>
      <c r="C16" s="53"/>
      <c r="D16" s="53"/>
      <c r="E16" s="52"/>
      <c r="F16" s="52"/>
      <c r="G16" s="53"/>
      <c r="H16" s="15"/>
      <c r="I16" s="7"/>
    </row>
    <row r="17" spans="1:9" ht="21.75" customHeight="1" x14ac:dyDescent="0.2">
      <c r="A17" s="6"/>
      <c r="B17" s="29"/>
      <c r="C17" s="52"/>
      <c r="D17" s="52"/>
      <c r="E17" s="52"/>
      <c r="F17" s="52"/>
      <c r="G17" s="53"/>
      <c r="H17" s="15"/>
      <c r="I17" s="7"/>
    </row>
    <row r="18" spans="1:9" ht="21.75" customHeight="1" x14ac:dyDescent="0.2">
      <c r="A18" s="6"/>
      <c r="B18" s="35"/>
      <c r="C18" s="53"/>
      <c r="D18" s="53"/>
      <c r="E18" s="53"/>
      <c r="F18" s="52"/>
      <c r="G18" s="53"/>
      <c r="H18" s="29"/>
      <c r="I18" s="7"/>
    </row>
    <row r="19" spans="1:9" ht="21.75" customHeight="1" x14ac:dyDescent="0.2">
      <c r="A19" s="6"/>
      <c r="B19" s="29"/>
      <c r="C19" s="52"/>
      <c r="D19" s="52"/>
      <c r="E19" s="52"/>
      <c r="F19" s="52"/>
      <c r="G19" s="53"/>
      <c r="H19" s="15"/>
      <c r="I19" s="7"/>
    </row>
    <row r="20" spans="1:9" ht="21.75" customHeight="1" x14ac:dyDescent="0.2">
      <c r="A20" s="6"/>
      <c r="B20" s="35"/>
      <c r="C20" s="53"/>
      <c r="D20" s="53"/>
      <c r="E20" s="53"/>
      <c r="F20" s="52"/>
      <c r="G20" s="53"/>
      <c r="H20" s="29"/>
      <c r="I20" s="7"/>
    </row>
    <row r="21" spans="1:9" ht="21.75" customHeight="1" x14ac:dyDescent="0.2">
      <c r="A21" s="6"/>
      <c r="B21" s="19"/>
      <c r="C21" s="52"/>
      <c r="D21" s="52"/>
      <c r="E21" s="52"/>
      <c r="F21" s="52"/>
      <c r="G21" s="53"/>
      <c r="H21" s="15"/>
      <c r="I21" s="7"/>
    </row>
    <row r="22" spans="1:9" ht="21.75" customHeight="1" x14ac:dyDescent="0.2">
      <c r="A22" s="6"/>
      <c r="B22" s="19"/>
      <c r="C22" s="52"/>
      <c r="D22" s="52"/>
      <c r="E22" s="52"/>
      <c r="F22" s="52"/>
      <c r="G22" s="52"/>
      <c r="H22" s="15"/>
      <c r="I22" s="7"/>
    </row>
    <row r="23" spans="1:9" ht="21.75" customHeight="1" x14ac:dyDescent="0.2">
      <c r="A23" s="6"/>
      <c r="B23" s="35"/>
      <c r="C23" s="53"/>
      <c r="D23" s="53"/>
      <c r="E23" s="53"/>
      <c r="F23" s="53"/>
      <c r="G23" s="53"/>
      <c r="H23" s="29"/>
      <c r="I23" s="7"/>
    </row>
    <row r="24" spans="1:9" ht="21.75" customHeight="1" x14ac:dyDescent="0.2">
      <c r="A24" s="6"/>
      <c r="B24" s="19"/>
      <c r="C24" s="52"/>
      <c r="D24" s="52"/>
      <c r="E24" s="52"/>
      <c r="F24" s="52"/>
      <c r="G24" s="53"/>
      <c r="H24" s="15"/>
      <c r="I24" s="7"/>
    </row>
    <row r="25" spans="1:9" ht="21.75" customHeight="1" x14ac:dyDescent="0.2">
      <c r="A25" s="6"/>
      <c r="B25" s="15"/>
      <c r="C25" s="52"/>
      <c r="D25" s="52"/>
      <c r="E25" s="52"/>
      <c r="F25" s="52"/>
      <c r="G25" s="52"/>
      <c r="H25" s="15"/>
      <c r="I25" s="7"/>
    </row>
    <row r="26" spans="1:9" ht="21.75" customHeight="1" x14ac:dyDescent="0.2">
      <c r="A26" s="6"/>
      <c r="B26" s="21"/>
      <c r="C26" s="56"/>
      <c r="D26" s="56"/>
      <c r="E26" s="56" t="str">
        <f>IF(C26="","",IF(D26="","",C26*D26))</f>
        <v/>
      </c>
      <c r="F26" s="56"/>
      <c r="G26" s="56" t="str">
        <f>IF(E26="","",IF(F26="","",E26-F26))</f>
        <v/>
      </c>
      <c r="H26" s="21"/>
      <c r="I26" s="7"/>
    </row>
    <row r="27" spans="1:9" ht="21.75" customHeight="1" x14ac:dyDescent="0.2">
      <c r="A27" s="6"/>
      <c r="B27" s="84" t="s">
        <v>13</v>
      </c>
      <c r="C27" s="85"/>
      <c r="D27" s="86"/>
      <c r="E27" s="38" t="s">
        <v>9</v>
      </c>
      <c r="F27" s="39" t="s">
        <v>1</v>
      </c>
      <c r="G27" s="39" t="s">
        <v>12</v>
      </c>
      <c r="H27" s="40" t="s">
        <v>33</v>
      </c>
      <c r="I27" s="7"/>
    </row>
    <row r="28" spans="1:9" ht="21.75" customHeight="1" x14ac:dyDescent="0.2">
      <c r="A28" s="6"/>
      <c r="B28" s="87" t="s">
        <v>59</v>
      </c>
      <c r="C28" s="88"/>
      <c r="D28" s="89"/>
      <c r="E28" s="57"/>
      <c r="F28" s="57"/>
      <c r="G28" s="57"/>
      <c r="H28" s="42"/>
      <c r="I28" s="7"/>
    </row>
    <row r="29" spans="1:9" ht="21.75" customHeight="1" x14ac:dyDescent="0.2">
      <c r="A29" s="6"/>
      <c r="B29" s="71" t="s">
        <v>60</v>
      </c>
      <c r="C29" s="72"/>
      <c r="D29" s="73"/>
      <c r="E29" s="52"/>
      <c r="F29" s="52"/>
      <c r="G29" s="52"/>
      <c r="H29" s="43"/>
      <c r="I29" s="7"/>
    </row>
    <row r="30" spans="1:9" ht="21.75" customHeight="1" x14ac:dyDescent="0.2">
      <c r="A30" s="6"/>
      <c r="B30" s="71" t="s">
        <v>61</v>
      </c>
      <c r="C30" s="72"/>
      <c r="D30" s="73"/>
      <c r="E30" s="52"/>
      <c r="F30" s="52"/>
      <c r="G30" s="52"/>
      <c r="H30" s="43"/>
      <c r="I30" s="7"/>
    </row>
    <row r="31" spans="1:9" ht="21.75" customHeight="1" x14ac:dyDescent="0.2">
      <c r="A31" s="6"/>
      <c r="B31" s="71" t="s">
        <v>62</v>
      </c>
      <c r="C31" s="72"/>
      <c r="D31" s="73"/>
      <c r="E31" s="52"/>
      <c r="F31" s="52"/>
      <c r="G31" s="52"/>
      <c r="H31" s="43"/>
      <c r="I31" s="7"/>
    </row>
    <row r="32" spans="1:9" ht="21.75" customHeight="1" x14ac:dyDescent="0.2">
      <c r="A32" s="6"/>
      <c r="B32" s="71" t="s">
        <v>63</v>
      </c>
      <c r="C32" s="72"/>
      <c r="D32" s="73"/>
      <c r="E32" s="52"/>
      <c r="F32" s="52"/>
      <c r="G32" s="52"/>
      <c r="H32" s="43"/>
      <c r="I32" s="7"/>
    </row>
    <row r="33" spans="1:9" ht="21.75" customHeight="1" x14ac:dyDescent="0.2">
      <c r="A33" s="6"/>
      <c r="B33" s="74" t="s">
        <v>64</v>
      </c>
      <c r="C33" s="75"/>
      <c r="D33" s="76"/>
      <c r="E33" s="58"/>
      <c r="F33" s="58"/>
      <c r="G33" s="58"/>
      <c r="H33" s="45"/>
      <c r="I33" s="7"/>
    </row>
    <row r="34" spans="1:9" ht="21.75" customHeight="1" x14ac:dyDescent="0.2">
      <c r="A34" s="6"/>
      <c r="B34" s="66" t="s">
        <v>22</v>
      </c>
      <c r="C34" s="67"/>
      <c r="D34" s="68"/>
      <c r="E34" s="59">
        <f>SUM(E28:E33)</f>
        <v>0</v>
      </c>
      <c r="F34" s="59">
        <f>SUM(F28:F33)</f>
        <v>0</v>
      </c>
      <c r="G34" s="59">
        <f>SUM(G28:G33)</f>
        <v>0</v>
      </c>
      <c r="H34" s="47"/>
      <c r="I34" s="48"/>
    </row>
    <row r="35" spans="1:9" ht="14.25" customHeight="1" x14ac:dyDescent="0.2">
      <c r="A35" s="60"/>
      <c r="B35" s="69" t="s">
        <v>28</v>
      </c>
      <c r="C35" s="69"/>
      <c r="D35" s="69"/>
      <c r="E35" s="69"/>
      <c r="F35" s="69"/>
      <c r="G35" s="69"/>
      <c r="H35" s="69"/>
      <c r="I35" s="70"/>
    </row>
    <row r="36" spans="1:9" x14ac:dyDescent="0.2">
      <c r="A36" s="61" t="s">
        <v>14</v>
      </c>
      <c r="B36" s="61"/>
      <c r="C36" s="61"/>
      <c r="D36" s="61"/>
      <c r="E36" s="61"/>
      <c r="F36" s="61"/>
      <c r="G36" s="61"/>
      <c r="H36" s="61"/>
      <c r="I36" s="61"/>
    </row>
  </sheetData>
  <mergeCells count="18">
    <mergeCell ref="A1:I1"/>
    <mergeCell ref="F2:H2"/>
    <mergeCell ref="B3:H3"/>
    <mergeCell ref="B27:D27"/>
    <mergeCell ref="B28:D28"/>
    <mergeCell ref="A36:I36"/>
    <mergeCell ref="B4:B5"/>
    <mergeCell ref="C4:C5"/>
    <mergeCell ref="D4:D5"/>
    <mergeCell ref="E4:E5"/>
    <mergeCell ref="H4:H5"/>
    <mergeCell ref="B34:D34"/>
    <mergeCell ref="B35:I35"/>
    <mergeCell ref="B29:D29"/>
    <mergeCell ref="B30:D30"/>
    <mergeCell ref="B31:D31"/>
    <mergeCell ref="B32:D32"/>
    <mergeCell ref="B33:D33"/>
  </mergeCells>
  <phoneticPr fontId="2"/>
  <pageMargins left="0.78740157480314965" right="0.36" top="0.39370078740157483" bottom="0.39370078740157483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AA37-8BB7-4648-8158-DC0941776CFF}">
  <dimension ref="A1:L49"/>
  <sheetViews>
    <sheetView showGridLines="0" view="pageBreakPreview" zoomScaleSheetLayoutView="100" workbookViewId="0">
      <selection activeCell="N5" sqref="N5"/>
    </sheetView>
  </sheetViews>
  <sheetFormatPr defaultColWidth="9" defaultRowHeight="13" x14ac:dyDescent="0.2"/>
  <cols>
    <col min="1" max="1" width="1.90625" style="1" customWidth="1"/>
    <col min="2" max="2" width="19.453125" style="1" customWidth="1"/>
    <col min="3" max="3" width="8.08984375" style="1" customWidth="1"/>
    <col min="4" max="4" width="9.6328125" style="1" customWidth="1"/>
    <col min="5" max="7" width="12.08984375" style="1" customWidth="1"/>
    <col min="8" max="8" width="13.7265625" style="1" customWidth="1"/>
    <col min="9" max="9" width="1.90625" style="1" customWidth="1"/>
    <col min="10" max="11" width="4.90625" style="1" customWidth="1"/>
    <col min="12" max="12" width="3.36328125" style="1" customWidth="1"/>
    <col min="13" max="13" width="5.26953125" style="1" customWidth="1"/>
    <col min="14" max="16384" width="9" style="1"/>
  </cols>
  <sheetData>
    <row r="1" spans="1:9" ht="21" customHeight="1" x14ac:dyDescent="0.2">
      <c r="A1" s="77" t="s">
        <v>38</v>
      </c>
      <c r="B1" s="78"/>
      <c r="C1" s="78"/>
      <c r="D1" s="78"/>
      <c r="E1" s="78"/>
      <c r="F1" s="78"/>
      <c r="G1" s="106"/>
      <c r="H1" s="106"/>
      <c r="I1" s="107"/>
    </row>
    <row r="2" spans="1:9" ht="21" customHeight="1" x14ac:dyDescent="0.2">
      <c r="A2" s="2"/>
      <c r="B2" s="3"/>
      <c r="C2" s="3"/>
      <c r="D2" s="3"/>
      <c r="E2" s="4" t="s">
        <v>3</v>
      </c>
      <c r="F2" s="80" t="s">
        <v>2</v>
      </c>
      <c r="G2" s="81"/>
      <c r="H2" s="82"/>
      <c r="I2" s="5"/>
    </row>
    <row r="3" spans="1:9" ht="15" customHeight="1" x14ac:dyDescent="0.2">
      <c r="A3" s="6"/>
      <c r="B3" s="83" t="s">
        <v>0</v>
      </c>
      <c r="C3" s="83"/>
      <c r="D3" s="83"/>
      <c r="E3" s="83"/>
      <c r="F3" s="83"/>
      <c r="G3" s="83"/>
      <c r="H3" s="83"/>
      <c r="I3" s="7"/>
    </row>
    <row r="4" spans="1:9" ht="10.5" customHeight="1" x14ac:dyDescent="0.2">
      <c r="A4" s="6"/>
      <c r="B4" s="62" t="s">
        <v>5</v>
      </c>
      <c r="C4" s="62" t="s">
        <v>6</v>
      </c>
      <c r="D4" s="62" t="s">
        <v>7</v>
      </c>
      <c r="E4" s="64" t="s">
        <v>8</v>
      </c>
      <c r="F4" s="8"/>
      <c r="G4" s="9"/>
      <c r="H4" s="62" t="s">
        <v>10</v>
      </c>
      <c r="I4" s="7"/>
    </row>
    <row r="5" spans="1:9" ht="19.5" customHeight="1" x14ac:dyDescent="0.2">
      <c r="A5" s="6"/>
      <c r="B5" s="63"/>
      <c r="C5" s="63"/>
      <c r="D5" s="63"/>
      <c r="E5" s="65"/>
      <c r="F5" s="10" t="s">
        <v>1</v>
      </c>
      <c r="G5" s="11" t="s">
        <v>12</v>
      </c>
      <c r="H5" s="63"/>
      <c r="I5" s="7"/>
    </row>
    <row r="6" spans="1:9" ht="20.149999999999999" customHeight="1" x14ac:dyDescent="0.2">
      <c r="A6" s="6"/>
      <c r="B6" s="12" t="s">
        <v>15</v>
      </c>
      <c r="C6" s="13"/>
      <c r="D6" s="13"/>
      <c r="E6" s="13" t="str">
        <f>IF(C6="","",IF(D6="","",C6*D6))</f>
        <v/>
      </c>
      <c r="F6" s="13" t="str">
        <f>E6</f>
        <v/>
      </c>
      <c r="G6" s="14" t="str">
        <f t="shared" ref="G6:G25" si="0">IF(E6="","",IF(F6="","",E6-F6))</f>
        <v/>
      </c>
      <c r="H6" s="15"/>
      <c r="I6" s="7"/>
    </row>
    <row r="7" spans="1:9" ht="21.75" customHeight="1" x14ac:dyDescent="0.2">
      <c r="A7" s="6"/>
      <c r="B7" s="16" t="s">
        <v>29</v>
      </c>
      <c r="C7" s="17">
        <v>6000</v>
      </c>
      <c r="D7" s="18">
        <v>4.8</v>
      </c>
      <c r="E7" s="13">
        <f>IF(C7="","",IF(D7="","",C7*D7))</f>
        <v>28800</v>
      </c>
      <c r="F7" s="13">
        <f>E7</f>
        <v>28800</v>
      </c>
      <c r="G7" s="14">
        <f t="shared" si="0"/>
        <v>0</v>
      </c>
      <c r="H7" s="19" t="s">
        <v>40</v>
      </c>
      <c r="I7" s="7"/>
    </row>
    <row r="8" spans="1:9" ht="21.75" customHeight="1" x14ac:dyDescent="0.2">
      <c r="A8" s="6"/>
      <c r="B8" s="16" t="s">
        <v>16</v>
      </c>
      <c r="C8" s="17">
        <v>5000</v>
      </c>
      <c r="D8" s="20">
        <v>4.7249999999999996</v>
      </c>
      <c r="E8" s="13">
        <f>IF(C8="","",IF(D8="","",C8*D8))</f>
        <v>23625</v>
      </c>
      <c r="F8" s="13">
        <f>E8</f>
        <v>23625</v>
      </c>
      <c r="G8" s="14">
        <f t="shared" si="0"/>
        <v>0</v>
      </c>
      <c r="H8" s="15"/>
      <c r="I8" s="7"/>
    </row>
    <row r="9" spans="1:9" ht="21.75" customHeight="1" x14ac:dyDescent="0.2">
      <c r="A9" s="6"/>
      <c r="B9" s="16" t="s">
        <v>31</v>
      </c>
      <c r="C9" s="17">
        <v>5000</v>
      </c>
      <c r="D9" s="17">
        <v>2</v>
      </c>
      <c r="E9" s="13">
        <f>IF(C9="","",IF(D9="","",C9*D9))</f>
        <v>10000</v>
      </c>
      <c r="F9" s="13">
        <f>E9</f>
        <v>10000</v>
      </c>
      <c r="G9" s="13">
        <f t="shared" si="0"/>
        <v>0</v>
      </c>
      <c r="H9" s="21"/>
      <c r="I9" s="7"/>
    </row>
    <row r="10" spans="1:9" ht="21.75" customHeight="1" x14ac:dyDescent="0.2">
      <c r="A10" s="6"/>
      <c r="B10" s="22" t="s">
        <v>41</v>
      </c>
      <c r="C10" s="23"/>
      <c r="D10" s="23"/>
      <c r="E10" s="24">
        <f>SUM(E7:E9)</f>
        <v>62425</v>
      </c>
      <c r="F10" s="24">
        <f>E10</f>
        <v>62425</v>
      </c>
      <c r="G10" s="25">
        <f t="shared" si="0"/>
        <v>0</v>
      </c>
      <c r="H10" s="21"/>
      <c r="I10" s="7"/>
    </row>
    <row r="11" spans="1:9" ht="20.149999999999999" customHeight="1" x14ac:dyDescent="0.2">
      <c r="A11" s="6"/>
      <c r="B11" s="12" t="s">
        <v>4</v>
      </c>
      <c r="C11" s="13"/>
      <c r="D11" s="13"/>
      <c r="E11" s="13" t="str">
        <f>IF(C11="","",IF(D11="","",C11*D11))</f>
        <v/>
      </c>
      <c r="F11" s="13"/>
      <c r="G11" s="14" t="str">
        <f t="shared" si="0"/>
        <v/>
      </c>
      <c r="H11" s="15"/>
      <c r="I11" s="7"/>
    </row>
    <row r="12" spans="1:9" ht="21.75" customHeight="1" x14ac:dyDescent="0.2">
      <c r="A12" s="6"/>
      <c r="B12" s="16" t="s">
        <v>42</v>
      </c>
      <c r="C12" s="17">
        <v>1</v>
      </c>
      <c r="D12" s="17">
        <v>10000</v>
      </c>
      <c r="E12" s="14">
        <f>IF(C12="","",IF(D12="","",C12*D12))</f>
        <v>10000</v>
      </c>
      <c r="F12" s="13">
        <f>E12</f>
        <v>10000</v>
      </c>
      <c r="G12" s="14">
        <f t="shared" si="0"/>
        <v>0</v>
      </c>
      <c r="H12" s="19" t="s">
        <v>17</v>
      </c>
      <c r="I12" s="7"/>
    </row>
    <row r="13" spans="1:9" ht="21.75" customHeight="1" x14ac:dyDescent="0.2">
      <c r="A13" s="6"/>
      <c r="B13" s="16" t="s">
        <v>43</v>
      </c>
      <c r="C13" s="17">
        <v>1</v>
      </c>
      <c r="D13" s="17">
        <v>250000</v>
      </c>
      <c r="E13" s="13">
        <f>IF(C13="","",IF(D13="","",C13*D13))</f>
        <v>250000</v>
      </c>
      <c r="F13" s="13">
        <f>E13</f>
        <v>250000</v>
      </c>
      <c r="G13" s="14">
        <f t="shared" si="0"/>
        <v>0</v>
      </c>
      <c r="H13" s="19" t="s">
        <v>44</v>
      </c>
      <c r="I13" s="7"/>
    </row>
    <row r="14" spans="1:9" ht="21.75" customHeight="1" x14ac:dyDescent="0.2">
      <c r="A14" s="6"/>
      <c r="B14" s="26" t="s">
        <v>41</v>
      </c>
      <c r="C14" s="27"/>
      <c r="D14" s="27"/>
      <c r="E14" s="24">
        <f>SUM(E12:E13)</f>
        <v>260000</v>
      </c>
      <c r="F14" s="24">
        <f>E14</f>
        <v>260000</v>
      </c>
      <c r="G14" s="25">
        <f t="shared" si="0"/>
        <v>0</v>
      </c>
      <c r="H14" s="28"/>
      <c r="I14" s="7"/>
    </row>
    <row r="15" spans="1:9" ht="20.149999999999999" customHeight="1" x14ac:dyDescent="0.2">
      <c r="A15" s="6"/>
      <c r="B15" s="29" t="s">
        <v>58</v>
      </c>
      <c r="C15" s="30"/>
      <c r="D15" s="30"/>
      <c r="E15" s="13" t="str">
        <f>IF(C15="","",IF(D15="","",C15*D15))</f>
        <v/>
      </c>
      <c r="F15" s="13" t="str">
        <f>E15</f>
        <v/>
      </c>
      <c r="G15" s="14" t="str">
        <f t="shared" si="0"/>
        <v/>
      </c>
      <c r="H15" s="21"/>
      <c r="I15" s="7"/>
    </row>
    <row r="16" spans="1:9" ht="21.75" customHeight="1" x14ac:dyDescent="0.2">
      <c r="A16" s="6"/>
      <c r="B16" s="31" t="s">
        <v>56</v>
      </c>
      <c r="C16" s="17">
        <v>1</v>
      </c>
      <c r="D16" s="13">
        <v>11400</v>
      </c>
      <c r="E16" s="14">
        <f>IF(C16="","",IF(D16="","",C16*D16))</f>
        <v>11400</v>
      </c>
      <c r="F16" s="14">
        <f>10000*1</f>
        <v>10000</v>
      </c>
      <c r="G16" s="14">
        <f t="shared" si="0"/>
        <v>1400</v>
      </c>
      <c r="H16" s="19" t="s">
        <v>19</v>
      </c>
      <c r="I16" s="7"/>
    </row>
    <row r="17" spans="1:9" ht="21.75" customHeight="1" x14ac:dyDescent="0.2">
      <c r="A17" s="6"/>
      <c r="B17" s="32" t="s">
        <v>32</v>
      </c>
      <c r="C17" s="17">
        <v>100</v>
      </c>
      <c r="D17" s="17">
        <v>500</v>
      </c>
      <c r="E17" s="30">
        <f>IF(C17="","",IF(D17="","",C17*D17))</f>
        <v>50000</v>
      </c>
      <c r="F17" s="30">
        <f>E17</f>
        <v>50000</v>
      </c>
      <c r="G17" s="33">
        <f t="shared" si="0"/>
        <v>0</v>
      </c>
      <c r="H17" s="19" t="s">
        <v>45</v>
      </c>
      <c r="I17" s="7"/>
    </row>
    <row r="18" spans="1:9" ht="21.75" customHeight="1" x14ac:dyDescent="0.2">
      <c r="A18" s="6"/>
      <c r="B18" s="22" t="s">
        <v>41</v>
      </c>
      <c r="C18" s="23"/>
      <c r="D18" s="23"/>
      <c r="E18" s="34">
        <f>SUM(E16:E17)</f>
        <v>61400</v>
      </c>
      <c r="F18" s="34">
        <f>SUM(F16:F17)</f>
        <v>60000</v>
      </c>
      <c r="G18" s="24">
        <f t="shared" si="0"/>
        <v>1400</v>
      </c>
      <c r="H18" s="21"/>
      <c r="I18" s="7"/>
    </row>
    <row r="19" spans="1:9" ht="20.149999999999999" customHeight="1" x14ac:dyDescent="0.2">
      <c r="A19" s="6"/>
      <c r="B19" s="12" t="s">
        <v>20</v>
      </c>
      <c r="C19" s="17"/>
      <c r="D19" s="17"/>
      <c r="E19" s="30" t="str">
        <f>IF(C19="","",IF(D19="","",C19*D19))</f>
        <v/>
      </c>
      <c r="F19" s="30" t="str">
        <f>E19</f>
        <v/>
      </c>
      <c r="G19" s="13" t="str">
        <f t="shared" si="0"/>
        <v/>
      </c>
      <c r="H19" s="21"/>
      <c r="I19" s="7"/>
    </row>
    <row r="20" spans="1:9" ht="21.75" customHeight="1" x14ac:dyDescent="0.2">
      <c r="A20" s="6"/>
      <c r="B20" s="35" t="s">
        <v>30</v>
      </c>
      <c r="C20" s="14">
        <v>1000</v>
      </c>
      <c r="D20" s="14">
        <v>200</v>
      </c>
      <c r="E20" s="13">
        <f>IF(C20="","",IF(D20="","",C20*D20))</f>
        <v>200000</v>
      </c>
      <c r="F20" s="13">
        <f>E20</f>
        <v>200000</v>
      </c>
      <c r="G20" s="14">
        <f t="shared" si="0"/>
        <v>0</v>
      </c>
      <c r="H20" s="15"/>
      <c r="I20" s="7"/>
    </row>
    <row r="21" spans="1:9" ht="21.75" customHeight="1" x14ac:dyDescent="0.2">
      <c r="A21" s="6"/>
      <c r="B21" s="22" t="s">
        <v>41</v>
      </c>
      <c r="C21" s="25"/>
      <c r="D21" s="25"/>
      <c r="E21" s="24">
        <f>SUM(E20)</f>
        <v>200000</v>
      </c>
      <c r="F21" s="24">
        <f>E21</f>
        <v>200000</v>
      </c>
      <c r="G21" s="25">
        <f t="shared" si="0"/>
        <v>0</v>
      </c>
      <c r="H21" s="15"/>
      <c r="I21" s="7"/>
    </row>
    <row r="22" spans="1:9" ht="20.149999999999999" customHeight="1" x14ac:dyDescent="0.2">
      <c r="A22" s="6"/>
      <c r="B22" s="12" t="s">
        <v>21</v>
      </c>
      <c r="C22" s="13"/>
      <c r="D22" s="13"/>
      <c r="E22" s="13" t="str">
        <f>IF(C22="","",IF(D22="","",C22*D22))</f>
        <v/>
      </c>
      <c r="F22" s="13"/>
      <c r="G22" s="14" t="str">
        <f t="shared" si="0"/>
        <v/>
      </c>
      <c r="H22" s="15"/>
      <c r="I22" s="7"/>
    </row>
    <row r="23" spans="1:9" ht="21.75" customHeight="1" x14ac:dyDescent="0.2">
      <c r="A23" s="6"/>
      <c r="B23" s="35" t="s">
        <v>46</v>
      </c>
      <c r="C23" s="14">
        <v>2</v>
      </c>
      <c r="D23" s="14">
        <v>50000</v>
      </c>
      <c r="E23" s="14">
        <f>IF(C23="","",IF(D23="","",C23*D23))</f>
        <v>100000</v>
      </c>
      <c r="F23" s="13">
        <f>E23</f>
        <v>100000</v>
      </c>
      <c r="G23" s="14">
        <f t="shared" si="0"/>
        <v>0</v>
      </c>
      <c r="H23" s="35" t="s">
        <v>47</v>
      </c>
      <c r="I23" s="7"/>
    </row>
    <row r="24" spans="1:9" ht="21.75" customHeight="1" x14ac:dyDescent="0.2">
      <c r="A24" s="6"/>
      <c r="B24" s="22" t="s">
        <v>41</v>
      </c>
      <c r="C24" s="14"/>
      <c r="D24" s="14"/>
      <c r="E24" s="25">
        <f>SUM(E23)</f>
        <v>100000</v>
      </c>
      <c r="F24" s="24">
        <f>E24</f>
        <v>100000</v>
      </c>
      <c r="G24" s="25">
        <f t="shared" si="0"/>
        <v>0</v>
      </c>
      <c r="H24" s="35"/>
      <c r="I24" s="7"/>
    </row>
    <row r="25" spans="1:9" ht="20.149999999999999" customHeight="1" x14ac:dyDescent="0.2">
      <c r="A25" s="6"/>
      <c r="B25" s="12" t="s">
        <v>18</v>
      </c>
      <c r="C25" s="13"/>
      <c r="D25" s="13"/>
      <c r="E25" s="13" t="str">
        <f>IF(C25="","",IF(D25="","",C25*D25))</f>
        <v/>
      </c>
      <c r="F25" s="13" t="str">
        <f>E25</f>
        <v/>
      </c>
      <c r="G25" s="14" t="str">
        <f t="shared" si="0"/>
        <v/>
      </c>
      <c r="H25" s="15"/>
      <c r="I25" s="7"/>
    </row>
    <row r="26" spans="1:9" ht="20.149999999999999" customHeight="1" x14ac:dyDescent="0.2">
      <c r="A26" s="6"/>
      <c r="B26" s="35" t="s">
        <v>52</v>
      </c>
      <c r="C26" s="14">
        <v>1</v>
      </c>
      <c r="D26" s="14">
        <v>20000</v>
      </c>
      <c r="E26" s="14">
        <v>20000</v>
      </c>
      <c r="F26" s="13">
        <v>20000</v>
      </c>
      <c r="G26" s="14">
        <v>0</v>
      </c>
      <c r="H26" s="29" t="s">
        <v>53</v>
      </c>
      <c r="I26" s="7"/>
    </row>
    <row r="27" spans="1:9" ht="20.149999999999999" customHeight="1" x14ac:dyDescent="0.2">
      <c r="A27" s="6"/>
      <c r="B27" s="35" t="s">
        <v>54</v>
      </c>
      <c r="C27" s="14">
        <v>10</v>
      </c>
      <c r="D27" s="14">
        <v>500</v>
      </c>
      <c r="E27" s="14">
        <v>5000</v>
      </c>
      <c r="F27" s="13">
        <v>5000</v>
      </c>
      <c r="G27" s="14">
        <v>0</v>
      </c>
      <c r="H27" s="29" t="s">
        <v>53</v>
      </c>
      <c r="I27" s="7"/>
    </row>
    <row r="28" spans="1:9" ht="20.149999999999999" customHeight="1" x14ac:dyDescent="0.2">
      <c r="A28" s="6"/>
      <c r="B28" s="35" t="s">
        <v>55</v>
      </c>
      <c r="C28" s="14">
        <v>500</v>
      </c>
      <c r="D28" s="14">
        <v>10</v>
      </c>
      <c r="E28" s="14">
        <v>5000</v>
      </c>
      <c r="F28" s="13">
        <v>5000</v>
      </c>
      <c r="G28" s="14"/>
      <c r="H28" s="29" t="s">
        <v>53</v>
      </c>
      <c r="I28" s="7"/>
    </row>
    <row r="29" spans="1:9" ht="20.149999999999999" customHeight="1" x14ac:dyDescent="0.2">
      <c r="A29" s="6"/>
      <c r="B29" s="35" t="s">
        <v>48</v>
      </c>
      <c r="C29" s="14">
        <v>100</v>
      </c>
      <c r="D29" s="14">
        <v>10</v>
      </c>
      <c r="E29" s="14">
        <f t="shared" ref="E29:E36" si="1">IF(C29="","",IF(D29="","",C29*D29))</f>
        <v>1000</v>
      </c>
      <c r="F29" s="13">
        <f t="shared" ref="F29:F37" si="2">E29</f>
        <v>1000</v>
      </c>
      <c r="G29" s="14">
        <f t="shared" ref="G29:G37" si="3">IF(E29="","",IF(F29="","",E29-F29))</f>
        <v>0</v>
      </c>
      <c r="H29" s="29"/>
      <c r="I29" s="7"/>
    </row>
    <row r="30" spans="1:9" ht="21.75" customHeight="1" x14ac:dyDescent="0.2">
      <c r="A30" s="6"/>
      <c r="B30" s="35" t="s">
        <v>23</v>
      </c>
      <c r="C30" s="14">
        <v>1</v>
      </c>
      <c r="D30" s="14">
        <v>2000</v>
      </c>
      <c r="E30" s="14">
        <f t="shared" si="1"/>
        <v>2000</v>
      </c>
      <c r="F30" s="13">
        <f t="shared" si="2"/>
        <v>2000</v>
      </c>
      <c r="G30" s="14">
        <f t="shared" si="3"/>
        <v>0</v>
      </c>
      <c r="H30" s="29"/>
      <c r="I30" s="7"/>
    </row>
    <row r="31" spans="1:9" ht="21.75" customHeight="1" x14ac:dyDescent="0.2">
      <c r="A31" s="6"/>
      <c r="B31" s="19" t="s">
        <v>24</v>
      </c>
      <c r="C31" s="13">
        <v>1</v>
      </c>
      <c r="D31" s="13">
        <v>13990</v>
      </c>
      <c r="E31" s="13">
        <f t="shared" si="1"/>
        <v>13990</v>
      </c>
      <c r="F31" s="13">
        <f t="shared" si="2"/>
        <v>13990</v>
      </c>
      <c r="G31" s="14">
        <f t="shared" si="3"/>
        <v>0</v>
      </c>
      <c r="H31" s="15"/>
      <c r="I31" s="7"/>
    </row>
    <row r="32" spans="1:9" ht="21.75" customHeight="1" x14ac:dyDescent="0.2">
      <c r="A32" s="6"/>
      <c r="B32" s="19" t="s">
        <v>25</v>
      </c>
      <c r="C32" s="13">
        <v>1</v>
      </c>
      <c r="D32" s="13">
        <v>2100</v>
      </c>
      <c r="E32" s="13">
        <f t="shared" si="1"/>
        <v>2100</v>
      </c>
      <c r="F32" s="13">
        <f t="shared" si="2"/>
        <v>2100</v>
      </c>
      <c r="G32" s="13">
        <f t="shared" si="3"/>
        <v>0</v>
      </c>
      <c r="H32" s="15"/>
      <c r="I32" s="7"/>
    </row>
    <row r="33" spans="1:9" ht="21.75" customHeight="1" x14ac:dyDescent="0.2">
      <c r="A33" s="6"/>
      <c r="B33" s="35" t="s">
        <v>49</v>
      </c>
      <c r="C33" s="14">
        <v>1</v>
      </c>
      <c r="D33" s="14">
        <v>2100</v>
      </c>
      <c r="E33" s="13">
        <f t="shared" si="1"/>
        <v>2100</v>
      </c>
      <c r="F33" s="14">
        <f t="shared" si="2"/>
        <v>2100</v>
      </c>
      <c r="G33" s="14">
        <f t="shared" si="3"/>
        <v>0</v>
      </c>
      <c r="H33" s="29"/>
      <c r="I33" s="7"/>
    </row>
    <row r="34" spans="1:9" ht="21.75" customHeight="1" x14ac:dyDescent="0.2">
      <c r="A34" s="6"/>
      <c r="B34" s="19" t="s">
        <v>11</v>
      </c>
      <c r="C34" s="13">
        <v>2</v>
      </c>
      <c r="D34" s="13">
        <v>880</v>
      </c>
      <c r="E34" s="13">
        <f t="shared" si="1"/>
        <v>1760</v>
      </c>
      <c r="F34" s="13">
        <f t="shared" si="2"/>
        <v>1760</v>
      </c>
      <c r="G34" s="13">
        <f t="shared" si="3"/>
        <v>0</v>
      </c>
      <c r="H34" s="15"/>
      <c r="I34" s="7"/>
    </row>
    <row r="35" spans="1:9" ht="21.75" customHeight="1" x14ac:dyDescent="0.2">
      <c r="A35" s="6"/>
      <c r="B35" s="19" t="s">
        <v>26</v>
      </c>
      <c r="C35" s="36">
        <v>5</v>
      </c>
      <c r="D35" s="13">
        <v>1300</v>
      </c>
      <c r="E35" s="13">
        <f t="shared" si="1"/>
        <v>6500</v>
      </c>
      <c r="F35" s="13">
        <f t="shared" si="2"/>
        <v>6500</v>
      </c>
      <c r="G35" s="14">
        <f t="shared" si="3"/>
        <v>0</v>
      </c>
      <c r="H35" s="15"/>
      <c r="I35" s="7"/>
    </row>
    <row r="36" spans="1:9" ht="21.75" customHeight="1" x14ac:dyDescent="0.2">
      <c r="A36" s="6"/>
      <c r="B36" s="28" t="s">
        <v>50</v>
      </c>
      <c r="C36" s="30">
        <v>4</v>
      </c>
      <c r="D36" s="30">
        <v>1300</v>
      </c>
      <c r="E36" s="30">
        <f t="shared" si="1"/>
        <v>5200</v>
      </c>
      <c r="F36" s="13">
        <f t="shared" si="2"/>
        <v>5200</v>
      </c>
      <c r="G36" s="13">
        <f t="shared" si="3"/>
        <v>0</v>
      </c>
      <c r="H36" s="21" t="s">
        <v>51</v>
      </c>
      <c r="I36" s="7"/>
    </row>
    <row r="37" spans="1:9" ht="21.75" customHeight="1" thickBot="1" x14ac:dyDescent="0.25">
      <c r="A37" s="6"/>
      <c r="B37" s="37" t="s">
        <v>41</v>
      </c>
      <c r="C37" s="30"/>
      <c r="D37" s="30"/>
      <c r="E37" s="34">
        <f>SUM(E26:E36)</f>
        <v>64650</v>
      </c>
      <c r="F37" s="34">
        <f t="shared" si="2"/>
        <v>64650</v>
      </c>
      <c r="G37" s="34">
        <f t="shared" si="3"/>
        <v>0</v>
      </c>
      <c r="H37" s="21"/>
      <c r="I37" s="7"/>
    </row>
    <row r="38" spans="1:9" ht="20.149999999999999" customHeight="1" thickBot="1" x14ac:dyDescent="0.25">
      <c r="A38" s="6"/>
      <c r="B38" s="84" t="s">
        <v>13</v>
      </c>
      <c r="C38" s="85"/>
      <c r="D38" s="86"/>
      <c r="E38" s="38" t="s">
        <v>9</v>
      </c>
      <c r="F38" s="39" t="s">
        <v>1</v>
      </c>
      <c r="G38" s="39" t="s">
        <v>12</v>
      </c>
      <c r="H38" s="40" t="s">
        <v>33</v>
      </c>
      <c r="I38" s="7"/>
    </row>
    <row r="39" spans="1:9" ht="19.5" customHeight="1" x14ac:dyDescent="0.2">
      <c r="A39" s="6"/>
      <c r="B39" s="100" t="s">
        <v>37</v>
      </c>
      <c r="C39" s="101"/>
      <c r="D39" s="102"/>
      <c r="E39" s="41">
        <f>SUM(E10)</f>
        <v>62425</v>
      </c>
      <c r="F39" s="41">
        <f>SUM(F10)</f>
        <v>62425</v>
      </c>
      <c r="G39" s="41">
        <f>SUM(G10)</f>
        <v>0</v>
      </c>
      <c r="H39" s="42"/>
      <c r="I39" s="7"/>
    </row>
    <row r="40" spans="1:9" ht="19.5" customHeight="1" x14ac:dyDescent="0.2">
      <c r="A40" s="6"/>
      <c r="B40" s="103" t="s">
        <v>36</v>
      </c>
      <c r="C40" s="104"/>
      <c r="D40" s="105"/>
      <c r="E40" s="13">
        <f>SUM(E14)</f>
        <v>260000</v>
      </c>
      <c r="F40" s="13">
        <f>SUM(F14)</f>
        <v>260000</v>
      </c>
      <c r="G40" s="13">
        <f>SUM(G14)</f>
        <v>0</v>
      </c>
      <c r="H40" s="43"/>
      <c r="I40" s="7"/>
    </row>
    <row r="41" spans="1:9" ht="19.5" customHeight="1" x14ac:dyDescent="0.2">
      <c r="A41" s="6"/>
      <c r="B41" s="103" t="s">
        <v>39</v>
      </c>
      <c r="C41" s="104"/>
      <c r="D41" s="105"/>
      <c r="E41" s="13">
        <f>SUM(E18)</f>
        <v>61400</v>
      </c>
      <c r="F41" s="13">
        <f>SUM(F18)</f>
        <v>60000</v>
      </c>
      <c r="G41" s="13">
        <f>SUM(G18)</f>
        <v>1400</v>
      </c>
      <c r="H41" s="43"/>
      <c r="I41" s="7"/>
    </row>
    <row r="42" spans="1:9" ht="19.5" customHeight="1" x14ac:dyDescent="0.2">
      <c r="A42" s="6"/>
      <c r="B42" s="103" t="s">
        <v>34</v>
      </c>
      <c r="C42" s="104"/>
      <c r="D42" s="105"/>
      <c r="E42" s="13">
        <f>SUM(E21)</f>
        <v>200000</v>
      </c>
      <c r="F42" s="13">
        <f>SUM(F21)</f>
        <v>200000</v>
      </c>
      <c r="G42" s="13">
        <f>SUM(G21)</f>
        <v>0</v>
      </c>
      <c r="H42" s="43"/>
      <c r="I42" s="7"/>
    </row>
    <row r="43" spans="1:9" ht="19.5" customHeight="1" x14ac:dyDescent="0.2">
      <c r="A43" s="6"/>
      <c r="B43" s="103" t="s">
        <v>27</v>
      </c>
      <c r="C43" s="104"/>
      <c r="D43" s="105"/>
      <c r="E43" s="13">
        <f>SUM(E24)</f>
        <v>100000</v>
      </c>
      <c r="F43" s="13">
        <f>SUM(F24)</f>
        <v>100000</v>
      </c>
      <c r="G43" s="13">
        <f>SUM(G24)</f>
        <v>0</v>
      </c>
      <c r="H43" s="43"/>
      <c r="I43" s="7"/>
    </row>
    <row r="44" spans="1:9" ht="19.5" customHeight="1" thickBot="1" x14ac:dyDescent="0.25">
      <c r="A44" s="6"/>
      <c r="B44" s="90" t="s">
        <v>35</v>
      </c>
      <c r="C44" s="91"/>
      <c r="D44" s="92"/>
      <c r="E44" s="44">
        <f>SUM(E37)</f>
        <v>64650</v>
      </c>
      <c r="F44" s="44">
        <f>SUM(F37)</f>
        <v>64650</v>
      </c>
      <c r="G44" s="44">
        <f>SUM(G37)</f>
        <v>0</v>
      </c>
      <c r="H44" s="45"/>
      <c r="I44" s="7"/>
    </row>
    <row r="45" spans="1:9" ht="19.5" customHeight="1" thickBot="1" x14ac:dyDescent="0.25">
      <c r="A45" s="6"/>
      <c r="B45" s="66" t="s">
        <v>22</v>
      </c>
      <c r="C45" s="67"/>
      <c r="D45" s="68"/>
      <c r="E45" s="46">
        <f>SUM(E39:E44)</f>
        <v>748475</v>
      </c>
      <c r="F45" s="46">
        <f>SUM(F39:F44)</f>
        <v>747075</v>
      </c>
      <c r="G45" s="46">
        <f>SUM(G39:G44)</f>
        <v>1400</v>
      </c>
      <c r="H45" s="47"/>
      <c r="I45" s="48"/>
    </row>
    <row r="46" spans="1:9" ht="13.5" customHeight="1" x14ac:dyDescent="0.2">
      <c r="A46" s="49"/>
      <c r="B46" s="93" t="s">
        <v>28</v>
      </c>
      <c r="C46" s="93"/>
      <c r="D46" s="93"/>
      <c r="E46" s="93"/>
      <c r="F46" s="93"/>
      <c r="G46" s="93"/>
      <c r="H46" s="93"/>
      <c r="I46" s="94"/>
    </row>
    <row r="47" spans="1:9" ht="13.5" customHeight="1" x14ac:dyDescent="0.2">
      <c r="A47" s="50"/>
      <c r="B47" s="95"/>
      <c r="C47" s="95"/>
      <c r="D47" s="95"/>
      <c r="E47" s="95"/>
      <c r="F47" s="95"/>
      <c r="G47" s="95"/>
      <c r="H47" s="95"/>
      <c r="I47" s="96"/>
    </row>
    <row r="48" spans="1:9" ht="13.5" customHeight="1" x14ac:dyDescent="0.2">
      <c r="A48" s="97" t="s">
        <v>14</v>
      </c>
      <c r="B48" s="97"/>
      <c r="C48" s="97"/>
      <c r="D48" s="97"/>
      <c r="E48" s="97"/>
      <c r="F48" s="97"/>
      <c r="G48" s="97"/>
      <c r="H48" s="97"/>
      <c r="I48" s="97"/>
    </row>
    <row r="49" spans="1:12" ht="16.5" customHeight="1" x14ac:dyDescent="0.2">
      <c r="A49" s="98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</row>
  </sheetData>
  <mergeCells count="21">
    <mergeCell ref="A1:F1"/>
    <mergeCell ref="G1:I1"/>
    <mergeCell ref="F2:H2"/>
    <mergeCell ref="B3:H3"/>
    <mergeCell ref="B4:B5"/>
    <mergeCell ref="C4:C5"/>
    <mergeCell ref="D4:D5"/>
    <mergeCell ref="E4:E5"/>
    <mergeCell ref="H4:H5"/>
    <mergeCell ref="A49:L49"/>
    <mergeCell ref="B38:D38"/>
    <mergeCell ref="B39:D39"/>
    <mergeCell ref="B40:D40"/>
    <mergeCell ref="B41:D41"/>
    <mergeCell ref="B42:D42"/>
    <mergeCell ref="B43:D43"/>
    <mergeCell ref="B44:D44"/>
    <mergeCell ref="B45:D45"/>
    <mergeCell ref="B46:I46"/>
    <mergeCell ref="B47:I47"/>
    <mergeCell ref="A48:I48"/>
  </mergeCells>
  <phoneticPr fontId="3"/>
  <printOptions horizontalCentered="1"/>
  <pageMargins left="0.59055118110236227" right="0.35433070866141736" top="0.39370078740157483" bottom="0.39370078740157483" header="0.51181102362204722" footer="0.27559055118110237"/>
  <pageSetup paperSize="9" scale="82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経費別明細（イベント全般）</vt:lpstr>
      <vt:lpstr>記入例</vt:lpstr>
      <vt:lpstr>記入例!Print_Area</vt:lpstr>
      <vt:lpstr>'経費別明細（イベント全般）'!Print_Area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2026-02-05T10:33:52Z</dcterms:modified>
</cp:coreProperties>
</file>