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地域包括ケア推進課へ】（介護予防推進係）\介護予防推進係\02_一般\03_介護予防推進【5年保存】\03_なかの長寿ふれあい食堂\要綱・様式\要綱様式案\01 第１～８号様式\"/>
    </mc:Choice>
  </mc:AlternateContent>
  <xr:revisionPtr revIDLastSave="0" documentId="13_ncr:1_{C125C8A5-D7B7-4509-AA9A-0ED739214D6A}" xr6:coauthVersionLast="47" xr6:coauthVersionMax="47" xr10:uidLastSave="{00000000-0000-0000-0000-000000000000}"/>
  <bookViews>
    <workbookView xWindow="-110" yWindow="-110" windowWidth="19420" windowHeight="10300" tabRatio="638" xr2:uid="{00000000-000D-0000-FFFF-FFFF00000000}"/>
  </bookViews>
  <sheets>
    <sheet name="第7号様式" sheetId="20" r:id="rId1"/>
    <sheet name="【別紙１】各回実施報告書" sheetId="9" r:id="rId2"/>
    <sheet name="【別紙２－１】収支報告書" sheetId="10" r:id="rId3"/>
    <sheet name="【様式】支出内訳一覧【会食事業】 " sheetId="21" r:id="rId4"/>
    <sheet name="【別紙２－２】収支報告書" sheetId="14" r:id="rId5"/>
    <sheet name="【様式】支出内訳一覧【講座の開催】" sheetId="22" r:id="rId6"/>
    <sheet name="【別紙２－３】収支報告書" sheetId="16" r:id="rId7"/>
    <sheet name="【様式】支出内訳一覧【交流事業の開催】" sheetId="23" r:id="rId8"/>
    <sheet name="【別紙２の４】収支報告書" sheetId="18" r:id="rId9"/>
    <sheet name="【様式】支出内訳一覧【会食事業の立上げ】" sheetId="24" r:id="rId10"/>
    <sheet name="【別紙３】精算書" sheetId="12" r:id="rId11"/>
  </sheets>
  <definedNames>
    <definedName name="_xlnm._FilterDatabase" localSheetId="1" hidden="1">【別紙１】各回実施報告書!$A$1:$K$31</definedName>
    <definedName name="_xlnm.Print_Area" localSheetId="2">'【別紙２－１】収支報告書'!$A$1:$H$28</definedName>
    <definedName name="_xlnm.Print_Area" localSheetId="4">'【別紙２－２】収支報告書'!$A$1:$H$28</definedName>
    <definedName name="_xlnm.Print_Area" localSheetId="6">'【別紙２－３】収支報告書'!$A$1:$H$28</definedName>
    <definedName name="_xlnm.Print_Area" localSheetId="8">【別紙２の４】収支報告書!$A$1:$H$28</definedName>
    <definedName name="_xlnm.Print_Area" localSheetId="10">【別紙３】精算書!$A$1:$G$25</definedName>
    <definedName name="_xlnm.Print_Area" localSheetId="3">'【様式】支出内訳一覧【会食事業】 '!$A$1:$G$119</definedName>
    <definedName name="_xlnm.Print_Area" localSheetId="9">【様式】支出内訳一覧【会食事業の立上げ】!$A$1:$G$37</definedName>
    <definedName name="_xlnm.Print_Area" localSheetId="7">【様式】支出内訳一覧【交流事業の開催】!$A$1:$G$50</definedName>
    <definedName name="_xlnm.Print_Area" localSheetId="5">【様式】支出内訳一覧【講座の開催】!$A$1:$G$50</definedName>
    <definedName name="_xlnm.Print_Area" localSheetId="0">第7号様式!$A$1:$N$29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4" l="1"/>
  <c r="F35" i="24"/>
  <c r="G36" i="24" s="1"/>
  <c r="F34" i="24"/>
  <c r="G34" i="24" s="1"/>
  <c r="F33" i="24"/>
  <c r="F32" i="24"/>
  <c r="F31" i="24"/>
  <c r="F30" i="24"/>
  <c r="F29" i="24"/>
  <c r="F28" i="24"/>
  <c r="F27" i="24"/>
  <c r="F26" i="24"/>
  <c r="G31" i="24" s="1"/>
  <c r="F24" i="24"/>
  <c r="F34" i="23"/>
  <c r="F49" i="23"/>
  <c r="F48" i="23"/>
  <c r="G48" i="23" s="1"/>
  <c r="F47" i="23"/>
  <c r="F46" i="23"/>
  <c r="F45" i="23"/>
  <c r="F44" i="23"/>
  <c r="F43" i="23"/>
  <c r="F42" i="23"/>
  <c r="G44" i="23" s="1"/>
  <c r="F41" i="23"/>
  <c r="F40" i="23"/>
  <c r="F39" i="23"/>
  <c r="F38" i="23"/>
  <c r="F37" i="23"/>
  <c r="F36" i="23"/>
  <c r="F49" i="22"/>
  <c r="F48" i="22"/>
  <c r="F47" i="22"/>
  <c r="F46" i="22"/>
  <c r="F45" i="22"/>
  <c r="F44" i="22"/>
  <c r="F43" i="22"/>
  <c r="F42" i="22"/>
  <c r="G44" i="22" s="1"/>
  <c r="F41" i="22"/>
  <c r="F40" i="22"/>
  <c r="F39" i="22"/>
  <c r="F38" i="22"/>
  <c r="F37" i="22"/>
  <c r="F36" i="22"/>
  <c r="F34" i="22"/>
  <c r="F118" i="21"/>
  <c r="F117" i="21"/>
  <c r="F116" i="21"/>
  <c r="F115" i="21"/>
  <c r="F114" i="21"/>
  <c r="F113" i="21"/>
  <c r="F112" i="21"/>
  <c r="F111" i="21"/>
  <c r="F110" i="21"/>
  <c r="F109" i="21"/>
  <c r="F108" i="21"/>
  <c r="F107" i="21"/>
  <c r="F106" i="21"/>
  <c r="F104" i="21"/>
  <c r="I2" i="9"/>
  <c r="S18" i="20"/>
  <c r="R18" i="20"/>
  <c r="Q18" i="20"/>
  <c r="P18" i="20"/>
  <c r="C6" i="12"/>
  <c r="F5" i="12"/>
  <c r="F4" i="12"/>
  <c r="G3" i="18"/>
  <c r="G3" i="16"/>
  <c r="G3" i="14"/>
  <c r="G3" i="10"/>
  <c r="G41" i="23" l="1"/>
  <c r="G48" i="22"/>
  <c r="G41" i="22"/>
  <c r="G113" i="21"/>
  <c r="G110" i="21"/>
  <c r="G117" i="21"/>
  <c r="F16" i="20"/>
  <c r="E19" i="14"/>
  <c r="E12" i="12" l="1"/>
  <c r="F18" i="12"/>
  <c r="F17" i="12"/>
  <c r="F16" i="12"/>
  <c r="F15" i="12"/>
  <c r="F12" i="12"/>
  <c r="E11" i="12"/>
  <c r="E9" i="12"/>
  <c r="E10" i="12"/>
  <c r="F10" i="12"/>
  <c r="F11" i="12"/>
  <c r="F9" i="12"/>
  <c r="G35" i="18"/>
  <c r="E24" i="18"/>
  <c r="E19" i="18"/>
  <c r="E11" i="18"/>
  <c r="G34" i="18" l="1"/>
  <c r="E8" i="12"/>
  <c r="E25" i="18"/>
  <c r="G29" i="18"/>
  <c r="G36" i="18" l="1"/>
  <c r="E18" i="12" s="1"/>
  <c r="G35" i="16"/>
  <c r="E24" i="16"/>
  <c r="E19" i="16"/>
  <c r="E25" i="16" s="1"/>
  <c r="E11" i="16"/>
  <c r="G35" i="14"/>
  <c r="E24" i="14"/>
  <c r="E25" i="14" s="1"/>
  <c r="G29" i="14"/>
  <c r="E11" i="14"/>
  <c r="G34" i="14" l="1"/>
  <c r="G36" i="14" s="1"/>
  <c r="G29" i="16"/>
  <c r="G34" i="16"/>
  <c r="J31" i="9"/>
  <c r="I31" i="9"/>
  <c r="H31" i="9"/>
  <c r="G36" i="16" l="1"/>
  <c r="E17" i="12" s="1"/>
  <c r="E16" i="12"/>
  <c r="E24" i="10"/>
  <c r="E19" i="10" l="1"/>
  <c r="G34" i="10" l="1"/>
  <c r="E25" i="10"/>
  <c r="G35" i="10"/>
  <c r="E11" i="10" l="1"/>
  <c r="G29" i="10" l="1"/>
  <c r="G36" i="10" l="1"/>
  <c r="E15" i="12" s="1"/>
  <c r="E14" i="12" s="1"/>
  <c r="E2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末平　一俊</author>
  </authors>
  <commentList>
    <comment ref="H3" authorId="0" shapeId="0" xr:uid="{2F254A6F-A7D1-4892-8772-976D2B900223}">
      <text>
        <r>
          <rPr>
            <b/>
            <sz val="9"/>
            <color indexed="81"/>
            <rFont val="MS P ゴシック"/>
            <family val="3"/>
            <charset val="128"/>
          </rPr>
          <t>各様式のグレーのセルを入力してください。</t>
        </r>
      </text>
    </comment>
    <comment ref="E14" authorId="0" shapeId="0" xr:uid="{3EAF6DFC-CFCD-4F55-B6C6-9048835BB9F7}">
      <text>
        <r>
          <rPr>
            <b/>
            <sz val="9"/>
            <color indexed="81"/>
            <rFont val="MS P ゴシック"/>
            <family val="3"/>
            <charset val="128"/>
          </rPr>
          <t>このセルの入力内容が全ての別紙に反映されます。</t>
        </r>
      </text>
    </comment>
    <comment ref="F16" authorId="0" shapeId="0" xr:uid="{C8BDD651-5358-499F-96CB-71C1ED6F3133}">
      <text>
        <r>
          <rPr>
            <b/>
            <sz val="9"/>
            <color indexed="81"/>
            <rFont val="MS P ゴシック"/>
            <family val="3"/>
            <charset val="128"/>
          </rPr>
          <t>各別紙の合計額が自動計算され表示されます。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K4" authorId="0" shapeId="0" xr:uid="{4AC1C39C-5C7E-4318-9AAF-46D2DEAFEB3E}">
      <text>
        <r>
          <rPr>
            <sz val="16"/>
            <color indexed="81"/>
            <rFont val="MS P ゴシック"/>
            <family val="3"/>
            <charset val="128"/>
          </rPr>
          <t xml:space="preserve">　参加費を徴収している場合、この表の参加費と人数から算出される金額と、【別紙２】収支報告書の収入欄の参加費金額を一致させる必要があります。
　参加費を徴収している対象がわかるよう、必要に応じ備考で補足してください。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寺島　聡</author>
    <author>末平　一俊</author>
  </authors>
  <commentList>
    <comment ref="E6" authorId="0" shapeId="0" xr:uid="{32B198C3-9332-49DE-AEE6-E69DFAE42BAE}">
      <text>
        <r>
          <rPr>
            <sz val="12"/>
            <color indexed="81"/>
            <rFont val="MS P ゴシック"/>
            <family val="3"/>
            <charset val="128"/>
          </rPr>
          <t>　参加費の金額は、【別紙１】各回実施報告書の参加費と参加人数から算出される金額と一致している必要があります。
　提出の前に必ずご確認ください。</t>
        </r>
      </text>
    </comment>
    <comment ref="E7" authorId="1" shapeId="0" xr:uid="{129393C8-276F-446E-ACC7-72B7FEC78D2A}">
      <text>
        <r>
          <rPr>
            <sz val="12"/>
            <color indexed="81"/>
            <rFont val="MS P ゴシック"/>
            <family val="3"/>
            <charset val="128"/>
          </rPr>
          <t>区から交付済みの補助額を入力してください。</t>
        </r>
        <r>
          <rPr>
            <sz val="9"/>
            <color indexed="81"/>
            <rFont val="MS P ゴシック"/>
            <family val="3"/>
            <charset val="128"/>
          </rPr>
          <t xml:space="preserve">
</t>
        </r>
      </text>
    </comment>
    <comment ref="F14" authorId="0" shapeId="0" xr:uid="{D9FF9791-8C20-4FA9-B159-425685F003F8}">
      <text>
        <r>
          <rPr>
            <sz val="12"/>
            <color indexed="81"/>
            <rFont val="MS P ゴシック"/>
            <family val="3"/>
            <charset val="128"/>
          </rPr>
          <t>【注意①】
　申請時に記載されていない経費が後で発生した場合、事業の変更申請が必要となる場合があります。
　申請時の収支計画書の内容をご確認のうえ、作成をお願いします。</t>
        </r>
      </text>
    </comment>
    <comment ref="F15" authorId="0" shapeId="0" xr:uid="{5D5586F8-4405-46DB-AAE4-D65F77B87161}">
      <text>
        <r>
          <rPr>
            <sz val="12"/>
            <color indexed="81"/>
            <rFont val="MS P ゴシック"/>
            <family val="3"/>
            <charset val="128"/>
          </rPr>
          <t>❷消耗品費
❸印刷費
❹食材費
❺車両燃料費
❻光熱水費</t>
        </r>
      </text>
    </comment>
    <comment ref="F16" authorId="0" shapeId="0" xr:uid="{F0637541-2BE0-4137-8C15-CAF4373D56CE}">
      <text>
        <r>
          <rPr>
            <sz val="12"/>
            <color indexed="81"/>
            <rFont val="MS P ゴシック"/>
            <family val="3"/>
            <charset val="128"/>
          </rPr>
          <t>❼会場使用料
❽車両賃借料
❾食材・備品等の保管庫賃借料</t>
        </r>
      </text>
    </comment>
    <comment ref="F17" authorId="0" shapeId="0" xr:uid="{201697AB-7EB1-4C8F-8324-B4DAD5649CF9}">
      <text>
        <r>
          <rPr>
            <sz val="12"/>
            <color indexed="81"/>
            <rFont val="MS P ゴシック"/>
            <family val="3"/>
            <charset val="128"/>
          </rPr>
          <t>❿通信費
⓫郵便代
⓬保険料
⓭食材の運搬に係る交通費</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寺島　聡</author>
    <author>末平　一俊</author>
  </authors>
  <commentList>
    <comment ref="E6" authorId="0" shapeId="0" xr:uid="{C85110C3-4E56-468C-B78A-F05A9DF1FAB5}">
      <text>
        <r>
          <rPr>
            <sz val="12"/>
            <color indexed="81"/>
            <rFont val="MS P ゴシック"/>
            <family val="3"/>
            <charset val="128"/>
          </rPr>
          <t>　参加費の金額は、原則【会食事業】のシートに計上し、講座の参加費として別途徴収した場合のみこちらに計上してください。</t>
        </r>
      </text>
    </comment>
    <comment ref="E7" authorId="1" shapeId="0" xr:uid="{A8D34F6D-09E5-4A05-A901-A57340CA43AE}">
      <text>
        <r>
          <rPr>
            <sz val="12"/>
            <color indexed="81"/>
            <rFont val="MS P ゴシック"/>
            <family val="3"/>
            <charset val="128"/>
          </rPr>
          <t>区から交付済みの補助額を入力してください。</t>
        </r>
        <r>
          <rPr>
            <sz val="9"/>
            <color indexed="81"/>
            <rFont val="MS P ゴシック"/>
            <family val="3"/>
            <charset val="128"/>
          </rPr>
          <t xml:space="preserve">
</t>
        </r>
      </text>
    </comment>
    <comment ref="F14" authorId="0" shapeId="0" xr:uid="{371EAB73-9299-4D19-8153-9CED42FB0BA1}">
      <text>
        <r>
          <rPr>
            <sz val="12"/>
            <color indexed="81"/>
            <rFont val="MS P ゴシック"/>
            <family val="3"/>
            <charset val="128"/>
          </rPr>
          <t>【注意①】
　申請時に記載されていない経費が後で発生した場合、事業の変更申請が必要となる場合があります。
　申請時の収支計画書の内容をご確認のうえ、作成をお願いします。</t>
        </r>
      </text>
    </comment>
    <comment ref="F15" authorId="0" shapeId="0" xr:uid="{1580D594-549F-4817-AC05-BE27B28B1BC4}">
      <text>
        <r>
          <rPr>
            <sz val="12"/>
            <color indexed="81"/>
            <rFont val="MS P ゴシック"/>
            <family val="3"/>
            <charset val="128"/>
          </rPr>
          <t xml:space="preserve">❶講師謝礼
</t>
        </r>
      </text>
    </comment>
    <comment ref="F16" authorId="0" shapeId="0" xr:uid="{652B3757-62E1-44C8-B38D-9F477A49C464}">
      <text>
        <r>
          <rPr>
            <sz val="12"/>
            <color indexed="81"/>
            <rFont val="MS P ゴシック"/>
            <family val="3"/>
            <charset val="128"/>
          </rPr>
          <t>❷消耗品費
❸印刷費
❹食材費
❺車両燃料費
❻光熱水費</t>
        </r>
      </text>
    </comment>
    <comment ref="F17" authorId="0" shapeId="0" xr:uid="{4F027224-6833-4480-A4B2-022C23225CBE}">
      <text>
        <r>
          <rPr>
            <sz val="12"/>
            <color indexed="81"/>
            <rFont val="MS P ゴシック"/>
            <family val="3"/>
            <charset val="128"/>
          </rPr>
          <t>❼会場使用料
❽車両賃借料
❾食材・備品等の保管庫賃借料</t>
        </r>
      </text>
    </comment>
    <comment ref="F18" authorId="0" shapeId="0" xr:uid="{9A6ABBB1-F352-47A1-8809-09BE1171B886}">
      <text>
        <r>
          <rPr>
            <sz val="12"/>
            <color indexed="81"/>
            <rFont val="MS P ゴシック"/>
            <family val="3"/>
            <charset val="128"/>
          </rPr>
          <t>❿通信費
⓫郵便代
⓬保険料
⓭食材の運搬に係る交通費</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寺島　聡</author>
    <author>末平　一俊</author>
  </authors>
  <commentList>
    <comment ref="E6" authorId="0" shapeId="0" xr:uid="{3FE0AC0C-6F2D-41FE-AA8E-6924081481D8}">
      <text>
        <r>
          <rPr>
            <sz val="12"/>
            <color indexed="81"/>
            <rFont val="MS P ゴシック"/>
            <family val="3"/>
            <charset val="128"/>
          </rPr>
          <t>　参加費の金額は、原則【会食事業】のシートに計上し、交流事業の参加費として別途徴収した場合のみこちらに計上してください。</t>
        </r>
      </text>
    </comment>
    <comment ref="E7" authorId="1" shapeId="0" xr:uid="{6952A0D5-0686-48A2-A841-5EAC725EB489}">
      <text>
        <r>
          <rPr>
            <sz val="12"/>
            <color indexed="81"/>
            <rFont val="MS P ゴシック"/>
            <family val="3"/>
            <charset val="128"/>
          </rPr>
          <t>区から交付済みの補助額を入力してください。</t>
        </r>
        <r>
          <rPr>
            <sz val="9"/>
            <color indexed="81"/>
            <rFont val="MS P ゴシック"/>
            <family val="3"/>
            <charset val="128"/>
          </rPr>
          <t xml:space="preserve">
</t>
        </r>
      </text>
    </comment>
    <comment ref="F14" authorId="0" shapeId="0" xr:uid="{165E8BC9-88B9-42BE-BDBF-AF83B61B1EF9}">
      <text>
        <r>
          <rPr>
            <sz val="12"/>
            <color indexed="81"/>
            <rFont val="MS P ゴシック"/>
            <family val="3"/>
            <charset val="128"/>
          </rPr>
          <t>【注意①】
　申請時に記載されていない経費が後で発生した場合、事業の変更申請が必要となる場合があります。
　申請時の収支計画書の内容をご確認のうえ、作成をお願いします。</t>
        </r>
      </text>
    </comment>
    <comment ref="F15" authorId="0" shapeId="0" xr:uid="{7D335279-EC22-4DF6-9A57-52DB6090A4B2}">
      <text>
        <r>
          <rPr>
            <sz val="12"/>
            <color indexed="81"/>
            <rFont val="MS P ゴシック"/>
            <family val="3"/>
            <charset val="128"/>
          </rPr>
          <t xml:space="preserve">❶講師謝礼
</t>
        </r>
      </text>
    </comment>
    <comment ref="F16" authorId="0" shapeId="0" xr:uid="{E47E3F67-BB6D-41F3-A34C-85C77041C371}">
      <text>
        <r>
          <rPr>
            <sz val="12"/>
            <color indexed="81"/>
            <rFont val="MS P ゴシック"/>
            <family val="3"/>
            <charset val="128"/>
          </rPr>
          <t>❷消耗品費
❸印刷費
❹食材費
❺車両燃料費
❻光熱水費</t>
        </r>
      </text>
    </comment>
    <comment ref="F17" authorId="0" shapeId="0" xr:uid="{D49E712B-EC22-466C-AF66-5E81D5545CDE}">
      <text>
        <r>
          <rPr>
            <sz val="12"/>
            <color indexed="81"/>
            <rFont val="MS P ゴシック"/>
            <family val="3"/>
            <charset val="128"/>
          </rPr>
          <t>❼会場使用料
❽車両賃借料
❾食材・備品等の保管庫賃借料</t>
        </r>
      </text>
    </comment>
    <comment ref="F18" authorId="0" shapeId="0" xr:uid="{C785EDC3-D75E-4B17-BBEA-0A30DA752B49}">
      <text>
        <r>
          <rPr>
            <sz val="12"/>
            <color indexed="81"/>
            <rFont val="MS P ゴシック"/>
            <family val="3"/>
            <charset val="128"/>
          </rPr>
          <t>❿通信費
⓫郵便代
⓬保険料
⓭食材の運搬に係る交通費</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寺島　聡</author>
    <author>末平　一俊</author>
  </authors>
  <commentList>
    <comment ref="E6" authorId="0" shapeId="0" xr:uid="{C9DC4635-F4D8-4ACC-81A3-F8B376CA5182}">
      <text>
        <r>
          <rPr>
            <sz val="12"/>
            <color indexed="81"/>
            <rFont val="MS P ゴシック"/>
            <family val="3"/>
            <charset val="128"/>
          </rPr>
          <t>　参加費の金額は、原則【会食事業】のシートに計上し、立ち上げ経費として別途会員から徴収した場合のみこちらに計上してください。</t>
        </r>
      </text>
    </comment>
    <comment ref="E7" authorId="1" shapeId="0" xr:uid="{9C33E488-DAD5-4CBB-8207-6A9B0922837A}">
      <text>
        <r>
          <rPr>
            <sz val="12"/>
            <color indexed="81"/>
            <rFont val="MS P ゴシック"/>
            <family val="3"/>
            <charset val="128"/>
          </rPr>
          <t>区から交付済みの補助額を入力してください。</t>
        </r>
        <r>
          <rPr>
            <sz val="9"/>
            <color indexed="81"/>
            <rFont val="MS P ゴシック"/>
            <family val="3"/>
            <charset val="128"/>
          </rPr>
          <t xml:space="preserve">
</t>
        </r>
      </text>
    </comment>
    <comment ref="F14" authorId="0" shapeId="0" xr:uid="{9FE2F83C-6C36-47F2-894F-C6C2072B9B88}">
      <text>
        <r>
          <rPr>
            <sz val="12"/>
            <color indexed="81"/>
            <rFont val="MS P ゴシック"/>
            <family val="3"/>
            <charset val="128"/>
          </rPr>
          <t>【注意①】
　申請時に記載されていない経費が後で発生した場合、事業の変更申請が必要となる場合があります。
　申請時の収支計画書の内容をご確認のうえ、作成をお願いします。</t>
        </r>
      </text>
    </comment>
    <comment ref="F15" authorId="0" shapeId="0" xr:uid="{06674C5F-7242-434A-B3D6-D0BB6684CB83}">
      <text>
        <r>
          <rPr>
            <sz val="12"/>
            <color indexed="81"/>
            <rFont val="MS P ゴシック"/>
            <family val="3"/>
            <charset val="128"/>
          </rPr>
          <t>❷消耗品費
❸印刷費
❹食材費
❺車両燃料費
❻光熱水費</t>
        </r>
      </text>
    </comment>
    <comment ref="F16" authorId="0" shapeId="0" xr:uid="{3CC019CE-2FEA-43A9-8527-1E66B61875D4}">
      <text>
        <r>
          <rPr>
            <sz val="12"/>
            <color indexed="81"/>
            <rFont val="MS P ゴシック"/>
            <family val="3"/>
            <charset val="128"/>
          </rPr>
          <t>❼会場使用料
❽車両賃借料
❾食材・備品等の保管庫賃借料</t>
        </r>
      </text>
    </comment>
    <comment ref="F17" authorId="0" shapeId="0" xr:uid="{5D554CD3-401B-45FD-BC8D-320281EBA206}">
      <text>
        <r>
          <rPr>
            <sz val="12"/>
            <color indexed="81"/>
            <rFont val="MS P ゴシック"/>
            <family val="3"/>
            <charset val="128"/>
          </rPr>
          <t>⓮新たに長寿ふれあい食堂を実施するために必要な備品（100,000円以上）の購入に関する経費</t>
        </r>
      </text>
    </comment>
  </commentList>
</comments>
</file>

<file path=xl/sharedStrings.xml><?xml version="1.0" encoding="utf-8"?>
<sst xmlns="http://schemas.openxmlformats.org/spreadsheetml/2006/main" count="343" uniqueCount="169">
  <si>
    <t>中野区長　宛て</t>
    <rPh sb="0" eb="1">
      <t>ナカ</t>
    </rPh>
    <rPh sb="1" eb="2">
      <t>ノ</t>
    </rPh>
    <rPh sb="2" eb="3">
      <t>ク</t>
    </rPh>
    <rPh sb="3" eb="4">
      <t>チョウ</t>
    </rPh>
    <rPh sb="5" eb="6">
      <t>ア</t>
    </rPh>
    <phoneticPr fontId="2"/>
  </si>
  <si>
    <t>　申請者</t>
    <rPh sb="1" eb="4">
      <t>シンセイシャ</t>
    </rPh>
    <phoneticPr fontId="2"/>
  </si>
  <si>
    <t xml:space="preserve">団体名 </t>
  </si>
  <si>
    <t>代表者名</t>
  </si>
  <si>
    <t>　　　　　　記</t>
    <rPh sb="6" eb="7">
      <t>キ</t>
    </rPh>
    <phoneticPr fontId="2"/>
  </si>
  <si>
    <t>１ 事 業 名</t>
    <rPh sb="2" eb="3">
      <t>コト</t>
    </rPh>
    <rPh sb="4" eb="5">
      <t>ギョウ</t>
    </rPh>
    <rPh sb="6" eb="7">
      <t>メイ</t>
    </rPh>
    <phoneticPr fontId="2"/>
  </si>
  <si>
    <t>２ 交付決定額</t>
    <rPh sb="2" eb="4">
      <t>コウフ</t>
    </rPh>
    <rPh sb="4" eb="6">
      <t>ケッテイ</t>
    </rPh>
    <rPh sb="6" eb="7">
      <t>ガク</t>
    </rPh>
    <phoneticPr fontId="2"/>
  </si>
  <si>
    <t>金</t>
    <rPh sb="0" eb="1">
      <t>カネ</t>
    </rPh>
    <phoneticPr fontId="2"/>
  </si>
  <si>
    <t>円</t>
    <rPh sb="0" eb="1">
      <t>エン</t>
    </rPh>
    <phoneticPr fontId="2"/>
  </si>
  <si>
    <t>３ 添付書類</t>
    <rPh sb="2" eb="3">
      <t>ソウ</t>
    </rPh>
    <rPh sb="3" eb="4">
      <t>ヅケ</t>
    </rPh>
    <rPh sb="4" eb="5">
      <t>ショ</t>
    </rPh>
    <rPh sb="5" eb="6">
      <t>タグイ</t>
    </rPh>
    <phoneticPr fontId="2"/>
  </si>
  <si>
    <t>（１）事業の各回実施報告書（別紙１）</t>
    <rPh sb="3" eb="5">
      <t>ジギョウ</t>
    </rPh>
    <rPh sb="6" eb="8">
      <t>カクカイ</t>
    </rPh>
    <rPh sb="8" eb="10">
      <t>ジッシ</t>
    </rPh>
    <rPh sb="10" eb="13">
      <t>ホウコクショ</t>
    </rPh>
    <rPh sb="14" eb="16">
      <t>ベッシ</t>
    </rPh>
    <phoneticPr fontId="2"/>
  </si>
  <si>
    <t>（３）事業の収支報告に基づく精算書（別紙３）</t>
    <rPh sb="3" eb="5">
      <t>ジギョウ</t>
    </rPh>
    <rPh sb="6" eb="8">
      <t>シュウシ</t>
    </rPh>
    <rPh sb="8" eb="10">
      <t>ホウコク</t>
    </rPh>
    <rPh sb="11" eb="12">
      <t>モト</t>
    </rPh>
    <rPh sb="14" eb="17">
      <t>セイサンショ</t>
    </rPh>
    <rPh sb="18" eb="20">
      <t>ベッシ</t>
    </rPh>
    <phoneticPr fontId="2"/>
  </si>
  <si>
    <t>　　　　　　</t>
  </si>
  <si>
    <t>４　事業の目的の達成度</t>
    <rPh sb="2" eb="4">
      <t>ジギョウ</t>
    </rPh>
    <rPh sb="5" eb="7">
      <t>モクテキ</t>
    </rPh>
    <rPh sb="8" eb="10">
      <t>タッセイ</t>
    </rPh>
    <rPh sb="10" eb="11">
      <t>ド</t>
    </rPh>
    <phoneticPr fontId="2"/>
  </si>
  <si>
    <t>事業名</t>
    <rPh sb="0" eb="2">
      <t>ジギョウ</t>
    </rPh>
    <rPh sb="2" eb="3">
      <t>メイ</t>
    </rPh>
    <phoneticPr fontId="2"/>
  </si>
  <si>
    <t>実施日</t>
    <rPh sb="0" eb="2">
      <t>ジッシ</t>
    </rPh>
    <rPh sb="2" eb="3">
      <t>ビ</t>
    </rPh>
    <phoneticPr fontId="2"/>
  </si>
  <si>
    <t>実施方法</t>
    <rPh sb="0" eb="2">
      <t>ジッシ</t>
    </rPh>
    <rPh sb="2" eb="4">
      <t>ホウホウ</t>
    </rPh>
    <phoneticPr fontId="2"/>
  </si>
  <si>
    <t>実施場所</t>
    <rPh sb="0" eb="2">
      <t>ジッシ</t>
    </rPh>
    <rPh sb="2" eb="4">
      <t>バショ</t>
    </rPh>
    <phoneticPr fontId="2"/>
  </si>
  <si>
    <t>実施時間</t>
    <rPh sb="0" eb="2">
      <t>ジッシ</t>
    </rPh>
    <rPh sb="2" eb="4">
      <t>ジカン</t>
    </rPh>
    <phoneticPr fontId="2"/>
  </si>
  <si>
    <t>参加費</t>
    <rPh sb="0" eb="3">
      <t>サンカヒ</t>
    </rPh>
    <phoneticPr fontId="2"/>
  </si>
  <si>
    <t>メニュー</t>
  </si>
  <si>
    <t>備考</t>
    <rPh sb="0" eb="2">
      <t>ビコウ</t>
    </rPh>
    <phoneticPr fontId="2"/>
  </si>
  <si>
    <t>ボランティア</t>
  </si>
  <si>
    <t>その他</t>
    <rPh sb="2" eb="3">
      <t>タ</t>
    </rPh>
    <phoneticPr fontId="2"/>
  </si>
  <si>
    <t>例</t>
    <rPh sb="0" eb="1">
      <t>レイ</t>
    </rPh>
    <phoneticPr fontId="2"/>
  </si>
  <si>
    <t>食堂</t>
    <rPh sb="0" eb="2">
      <t>ショクドウ</t>
    </rPh>
    <phoneticPr fontId="2"/>
  </si>
  <si>
    <t>○○区民活動センター</t>
    <rPh sb="2" eb="4">
      <t>クミン</t>
    </rPh>
    <rPh sb="4" eb="6">
      <t>カツドウ</t>
    </rPh>
    <phoneticPr fontId="2"/>
  </si>
  <si>
    <t>16時～18時</t>
    <rPh sb="2" eb="3">
      <t>ジ</t>
    </rPh>
    <rPh sb="6" eb="7">
      <t>ジ</t>
    </rPh>
    <phoneticPr fontId="2"/>
  </si>
  <si>
    <t>のり弁当</t>
    <rPh sb="2" eb="4">
      <t>ベントウ</t>
    </rPh>
    <phoneticPr fontId="2"/>
  </si>
  <si>
    <t>合計</t>
    <rPh sb="0" eb="2">
      <t>ゴウケイ</t>
    </rPh>
    <phoneticPr fontId="2"/>
  </si>
  <si>
    <t>〈収　入〉</t>
    <rPh sb="1" eb="2">
      <t>オサム</t>
    </rPh>
    <rPh sb="3" eb="4">
      <t>イリ</t>
    </rPh>
    <phoneticPr fontId="2"/>
  </si>
  <si>
    <t>項目</t>
    <rPh sb="0" eb="1">
      <t>コウ</t>
    </rPh>
    <rPh sb="1" eb="2">
      <t>メ</t>
    </rPh>
    <phoneticPr fontId="2"/>
  </si>
  <si>
    <t>金額（円）</t>
    <rPh sb="0" eb="1">
      <t>キン</t>
    </rPh>
    <rPh sb="1" eb="2">
      <t>ガク</t>
    </rPh>
    <rPh sb="3" eb="4">
      <t>エン</t>
    </rPh>
    <phoneticPr fontId="2"/>
  </si>
  <si>
    <t>内訳</t>
    <rPh sb="0" eb="1">
      <t>ナイ</t>
    </rPh>
    <rPh sb="1" eb="2">
      <t>ヤク</t>
    </rPh>
    <phoneticPr fontId="2"/>
  </si>
  <si>
    <t>参加費または寄付金額（①）</t>
    <rPh sb="0" eb="2">
      <t>サンカ</t>
    </rPh>
    <rPh sb="2" eb="3">
      <t>ヒ</t>
    </rPh>
    <rPh sb="6" eb="8">
      <t>キフ</t>
    </rPh>
    <rPh sb="8" eb="9">
      <t>キン</t>
    </rPh>
    <rPh sb="9" eb="10">
      <t>ガク</t>
    </rPh>
    <phoneticPr fontId="2"/>
  </si>
  <si>
    <t>自己資金</t>
  </si>
  <si>
    <t>収入合計（④）</t>
    <rPh sb="0" eb="2">
      <t>シュウニュウ</t>
    </rPh>
    <rPh sb="2" eb="4">
      <t>ゴウケイ</t>
    </rPh>
    <phoneticPr fontId="2"/>
  </si>
  <si>
    <t>〈支　出〉</t>
    <rPh sb="1" eb="2">
      <t>ササ</t>
    </rPh>
    <rPh sb="3" eb="4">
      <t>デ</t>
    </rPh>
    <phoneticPr fontId="2"/>
  </si>
  <si>
    <t>金額（円）</t>
  </si>
  <si>
    <t>内訳(積算根拠)</t>
    <rPh sb="0" eb="1">
      <t>ナイ</t>
    </rPh>
    <rPh sb="1" eb="2">
      <t>ヤク</t>
    </rPh>
    <rPh sb="3" eb="5">
      <t>セキサン</t>
    </rPh>
    <rPh sb="5" eb="7">
      <t>コンキョ</t>
    </rPh>
    <phoneticPr fontId="2"/>
  </si>
  <si>
    <t>需用費</t>
    <rPh sb="0" eb="3">
      <t>ジュヨウヒ</t>
    </rPh>
    <phoneticPr fontId="2"/>
  </si>
  <si>
    <t>役務費等</t>
    <phoneticPr fontId="2"/>
  </si>
  <si>
    <t>小　計（⑤）</t>
    <phoneticPr fontId="2"/>
  </si>
  <si>
    <t>項目</t>
  </si>
  <si>
    <t>内訳(積算根拠)</t>
  </si>
  <si>
    <t>小　計（⑥）</t>
    <phoneticPr fontId="2"/>
  </si>
  <si>
    <t>支出合計（⑤＋⑥）</t>
    <rPh sb="0" eb="2">
      <t>シシュツ</t>
    </rPh>
    <rPh sb="2" eb="4">
      <t>ゴウケイ</t>
    </rPh>
    <phoneticPr fontId="2"/>
  </si>
  <si>
    <t>←事務局使用欄</t>
    <rPh sb="1" eb="4">
      <t>ジムキョク</t>
    </rPh>
    <rPh sb="4" eb="6">
      <t>シヨウ</t>
    </rPh>
    <rPh sb="6" eb="7">
      <t>ラン</t>
    </rPh>
    <phoneticPr fontId="2"/>
  </si>
  <si>
    <t>a</t>
  </si>
  <si>
    <t>a=</t>
    <phoneticPr fontId="2"/>
  </si>
  <si>
    <t>b</t>
  </si>
  <si>
    <t>b=</t>
    <phoneticPr fontId="2"/>
  </si>
  <si>
    <t>支出日
（購入日）</t>
    <rPh sb="0" eb="2">
      <t>ししゅつ</t>
    </rPh>
    <rPh sb="2" eb="3">
      <t>ひ</t>
    </rPh>
    <rPh sb="5" eb="7">
      <t>こうにゅう</t>
    </rPh>
    <rPh sb="7" eb="8">
      <t>ひ</t>
    </rPh>
    <phoneticPr fontId="18" type="Hiragana"/>
  </si>
  <si>
    <t>品目</t>
    <rPh sb="0" eb="2">
      <t>ひんもく</t>
    </rPh>
    <phoneticPr fontId="18" type="Hiragana"/>
  </si>
  <si>
    <t>費目</t>
    <rPh sb="0" eb="2">
      <t>ひもく</t>
    </rPh>
    <phoneticPr fontId="18" type="Hiragana"/>
  </si>
  <si>
    <t>レシート等合計金額
（税込み）</t>
    <rPh sb="4" eb="5">
      <t>とう</t>
    </rPh>
    <rPh sb="5" eb="7">
      <t>ごうけい</t>
    </rPh>
    <rPh sb="7" eb="9">
      <t>きんがく</t>
    </rPh>
    <rPh sb="11" eb="13">
      <t>ぜいこ</t>
    </rPh>
    <phoneticPr fontId="18" type="Hiragana"/>
  </si>
  <si>
    <t>支出合計</t>
    <rPh sb="0" eb="2">
      <t>ししゅつ</t>
    </rPh>
    <rPh sb="2" eb="4">
      <t>ごうけい</t>
    </rPh>
    <phoneticPr fontId="18" type="Hiragana"/>
  </si>
  <si>
    <t>各項目の支出内訳⇒</t>
    <rPh sb="0" eb="3">
      <t>カクコウモク</t>
    </rPh>
    <rPh sb="4" eb="8">
      <t>シシュツウチワケ</t>
    </rPh>
    <phoneticPr fontId="16"/>
  </si>
  <si>
    <t>団体名</t>
    <rPh sb="0" eb="2">
      <t>ダンタイ</t>
    </rPh>
    <rPh sb="2" eb="3">
      <t>メイ</t>
    </rPh>
    <phoneticPr fontId="2"/>
  </si>
  <si>
    <t>代表者名</t>
    <rPh sb="0" eb="3">
      <t>ダイヒョウシャ</t>
    </rPh>
    <rPh sb="3" eb="4">
      <t>メイ</t>
    </rPh>
    <phoneticPr fontId="2"/>
  </si>
  <si>
    <t>（事業名）</t>
  </si>
  <si>
    <t xml:space="preserve"> ：（Ａ）</t>
  </si>
  <si>
    <t>円</t>
    <rPh sb="0" eb="1">
      <t>エン</t>
    </rPh>
    <phoneticPr fontId="16"/>
  </si>
  <si>
    <t>（※1）</t>
  </si>
  <si>
    <t>（※2）</t>
  </si>
  <si>
    <t>※「会食」と「講座」「交流事業」を同日に開催した場合は、それぞれの事業毎に参加人数等の記載をお願いします。</t>
    <rPh sb="2" eb="4">
      <t>カイショク</t>
    </rPh>
    <rPh sb="7" eb="9">
      <t>コウザ</t>
    </rPh>
    <rPh sb="11" eb="15">
      <t>コウリュウジギョウ</t>
    </rPh>
    <rPh sb="17" eb="19">
      <t>ドウジツ</t>
    </rPh>
    <rPh sb="20" eb="22">
      <t>カイサイ</t>
    </rPh>
    <rPh sb="24" eb="26">
      <t>バアイ</t>
    </rPh>
    <rPh sb="33" eb="35">
      <t>ジギョウ</t>
    </rPh>
    <rPh sb="35" eb="36">
      <t>ゴト</t>
    </rPh>
    <rPh sb="37" eb="39">
      <t>サンカ</t>
    </rPh>
    <rPh sb="39" eb="41">
      <t>ニンズ</t>
    </rPh>
    <rPh sb="41" eb="42">
      <t>トウ</t>
    </rPh>
    <rPh sb="43" eb="45">
      <t>キサイ</t>
    </rPh>
    <rPh sb="47" eb="48">
      <t>ネガ</t>
    </rPh>
    <phoneticPr fontId="2"/>
  </si>
  <si>
    <t>※記載欄が足りない場合は２枚目を作成してください。</t>
    <rPh sb="1" eb="3">
      <t>キサイ</t>
    </rPh>
    <rPh sb="3" eb="4">
      <t>ラン</t>
    </rPh>
    <rPh sb="5" eb="6">
      <t>タ</t>
    </rPh>
    <rPh sb="9" eb="11">
      <t>バアイ</t>
    </rPh>
    <rPh sb="13" eb="15">
      <t>マイメ</t>
    </rPh>
    <rPh sb="16" eb="18">
      <t>サクセイ</t>
    </rPh>
    <phoneticPr fontId="2"/>
  </si>
  <si>
    <t>なかの長寿ふれあい食堂推進事業補助金実績報告書</t>
    <rPh sb="18" eb="20">
      <t>ジッセキ</t>
    </rPh>
    <rPh sb="20" eb="23">
      <t>ホウコクショ</t>
    </rPh>
    <phoneticPr fontId="2"/>
  </si>
  <si>
    <t>なかの長寿ふれあい食堂推進事業各回実施報告書</t>
    <rPh sb="15" eb="17">
      <t>カクカイ</t>
    </rPh>
    <rPh sb="17" eb="19">
      <t>ジッシ</t>
    </rPh>
    <phoneticPr fontId="2"/>
  </si>
  <si>
    <t>補助対象外経費の内訳</t>
    <rPh sb="0" eb="2">
      <t>ホジョ</t>
    </rPh>
    <rPh sb="8" eb="10">
      <t>ウチワケ</t>
    </rPh>
    <phoneticPr fontId="2"/>
  </si>
  <si>
    <t>※　区から交付済みの補助金額を記入してください。</t>
    <rPh sb="2" eb="3">
      <t>ク</t>
    </rPh>
    <rPh sb="5" eb="7">
      <t>コウフ</t>
    </rPh>
    <rPh sb="7" eb="8">
      <t>ズ</t>
    </rPh>
    <rPh sb="10" eb="12">
      <t>ホジョ</t>
    </rPh>
    <rPh sb="12" eb="14">
      <t>キンガク</t>
    </rPh>
    <rPh sb="13" eb="14">
      <t>ガク</t>
    </rPh>
    <rPh sb="15" eb="17">
      <t>キニュウ</t>
    </rPh>
    <phoneticPr fontId="2"/>
  </si>
  <si>
    <t>長寿ふれあい食堂補助金（②）（※）</t>
    <phoneticPr fontId="2"/>
  </si>
  <si>
    <t>補助対象となる経費の小計(⑤)</t>
    <rPh sb="0" eb="2">
      <t>ホジョ</t>
    </rPh>
    <phoneticPr fontId="2"/>
  </si>
  <si>
    <t xml:space="preserve">補助対象となる経費の小計(⑤) － </t>
    <rPh sb="0" eb="2">
      <t>ホジョ</t>
    </rPh>
    <phoneticPr fontId="2"/>
  </si>
  <si>
    <t>{参加者から徴収する金額又は寄付金額(①) － 補助対象外経費の小計(⑥)}</t>
    <rPh sb="24" eb="26">
      <t>ホジョ</t>
    </rPh>
    <phoneticPr fontId="2"/>
  </si>
  <si>
    <t>補助対象となる経費の内訳</t>
    <rPh sb="0" eb="2">
      <t>ホジョ</t>
    </rPh>
    <rPh sb="2" eb="4">
      <t>タイショウ</t>
    </rPh>
    <rPh sb="7" eb="9">
      <t>ケイヒ</t>
    </rPh>
    <rPh sb="10" eb="12">
      <t>ウチワケ</t>
    </rPh>
    <phoneticPr fontId="2"/>
  </si>
  <si>
    <t>なかの長寿ふれあい食堂推進事業収支報告に基づく精算書</t>
    <rPh sb="3" eb="5">
      <t>チョウジュ</t>
    </rPh>
    <rPh sb="9" eb="11">
      <t>ショクドウ</t>
    </rPh>
    <rPh sb="11" eb="13">
      <t>スイシン</t>
    </rPh>
    <rPh sb="13" eb="15">
      <t>ジギョウ</t>
    </rPh>
    <rPh sb="15" eb="17">
      <t>シュウシ</t>
    </rPh>
    <rPh sb="17" eb="19">
      <t>ホウコク</t>
    </rPh>
    <rPh sb="20" eb="21">
      <t>モト</t>
    </rPh>
    <rPh sb="23" eb="26">
      <t>セイサンショ</t>
    </rPh>
    <phoneticPr fontId="2"/>
  </si>
  <si>
    <t>交付済の補助金額（※１）</t>
    <rPh sb="0" eb="2">
      <t>コウフ</t>
    </rPh>
    <rPh sb="2" eb="3">
      <t>ス</t>
    </rPh>
    <rPh sb="4" eb="6">
      <t>ホジョ</t>
    </rPh>
    <rPh sb="6" eb="8">
      <t>キンガク</t>
    </rPh>
    <phoneticPr fontId="2"/>
  </si>
  <si>
    <t>収支報告書【会食事業】</t>
    <rPh sb="0" eb="2">
      <t>シュウシ</t>
    </rPh>
    <rPh sb="2" eb="5">
      <t>ホウコクショ</t>
    </rPh>
    <rPh sb="6" eb="10">
      <t>カイショクジギョウ</t>
    </rPh>
    <phoneticPr fontId="2"/>
  </si>
  <si>
    <t>支 出 内 訳 一 覧【会食事業】</t>
    <rPh sb="0" eb="1">
      <t>し</t>
    </rPh>
    <rPh sb="2" eb="3">
      <t>で</t>
    </rPh>
    <rPh sb="4" eb="5">
      <t>うち</t>
    </rPh>
    <rPh sb="6" eb="7">
      <t>わけ</t>
    </rPh>
    <rPh sb="8" eb="9">
      <t>いち</t>
    </rPh>
    <rPh sb="10" eb="11">
      <t>らん</t>
    </rPh>
    <rPh sb="12" eb="14">
      <t>かいしょく</t>
    </rPh>
    <rPh sb="14" eb="16">
      <t>じぎょう</t>
    </rPh>
    <phoneticPr fontId="18" type="Hiragana"/>
  </si>
  <si>
    <t>支 出 内 訳 一 覧【講座の開催】</t>
    <rPh sb="0" eb="1">
      <t>し</t>
    </rPh>
    <rPh sb="2" eb="3">
      <t>で</t>
    </rPh>
    <rPh sb="4" eb="5">
      <t>うち</t>
    </rPh>
    <rPh sb="6" eb="7">
      <t>わけ</t>
    </rPh>
    <rPh sb="8" eb="9">
      <t>いち</t>
    </rPh>
    <rPh sb="10" eb="11">
      <t>らん</t>
    </rPh>
    <rPh sb="12" eb="14">
      <t>こうざ</t>
    </rPh>
    <rPh sb="15" eb="17">
      <t>かいさい</t>
    </rPh>
    <phoneticPr fontId="18" type="Hiragana"/>
  </si>
  <si>
    <t>収支報告書【講座の開催】</t>
    <rPh sb="0" eb="2">
      <t>シュウシ</t>
    </rPh>
    <rPh sb="2" eb="5">
      <t>ホウコクショ</t>
    </rPh>
    <rPh sb="6" eb="8">
      <t>コウザ</t>
    </rPh>
    <rPh sb="9" eb="11">
      <t>カイサイ</t>
    </rPh>
    <phoneticPr fontId="2"/>
  </si>
  <si>
    <t>収支報告書【交流事業の開催】</t>
    <rPh sb="0" eb="2">
      <t>シュウシ</t>
    </rPh>
    <rPh sb="2" eb="5">
      <t>ホウコクショ</t>
    </rPh>
    <rPh sb="6" eb="10">
      <t>コウリュウジギョウ</t>
    </rPh>
    <rPh sb="11" eb="13">
      <t>カイサイ</t>
    </rPh>
    <phoneticPr fontId="2"/>
  </si>
  <si>
    <t>収支報告書【会食事業の立上げ】</t>
    <rPh sb="0" eb="2">
      <t>シュウシ</t>
    </rPh>
    <rPh sb="2" eb="5">
      <t>ホウコクショ</t>
    </rPh>
    <rPh sb="6" eb="8">
      <t>カイショク</t>
    </rPh>
    <rPh sb="8" eb="10">
      <t>ジギョウ</t>
    </rPh>
    <rPh sb="11" eb="13">
      <t>タチア</t>
    </rPh>
    <phoneticPr fontId="2"/>
  </si>
  <si>
    <t>支 出 内 訳 一 覧【会食事業の立上げ】</t>
    <rPh sb="0" eb="1">
      <t>し</t>
    </rPh>
    <rPh sb="2" eb="3">
      <t>で</t>
    </rPh>
    <rPh sb="4" eb="5">
      <t>うち</t>
    </rPh>
    <rPh sb="6" eb="7">
      <t>わけ</t>
    </rPh>
    <rPh sb="8" eb="9">
      <t>いち</t>
    </rPh>
    <rPh sb="10" eb="11">
      <t>らん</t>
    </rPh>
    <rPh sb="12" eb="16">
      <t>かいしょくじぎょう</t>
    </rPh>
    <rPh sb="17" eb="19">
      <t>たちあ</t>
    </rPh>
    <phoneticPr fontId="18" type="Hiragana"/>
  </si>
  <si>
    <t>支 出 内 訳 一 覧【交流事業の開催】</t>
    <rPh sb="0" eb="1">
      <t>し</t>
    </rPh>
    <rPh sb="2" eb="3">
      <t>で</t>
    </rPh>
    <rPh sb="4" eb="5">
      <t>うち</t>
    </rPh>
    <rPh sb="6" eb="7">
      <t>わけ</t>
    </rPh>
    <rPh sb="8" eb="9">
      <t>いち</t>
    </rPh>
    <rPh sb="10" eb="11">
      <t>らん</t>
    </rPh>
    <rPh sb="12" eb="14">
      <t>こうりゅう</t>
    </rPh>
    <rPh sb="14" eb="16">
      <t>じぎょう</t>
    </rPh>
    <rPh sb="17" eb="19">
      <t>かいさい</t>
    </rPh>
    <phoneticPr fontId="18" type="Hiragana"/>
  </si>
  <si>
    <t>（２）事業の収支報告書（別紙２－１～４）及び支出内訳一覧</t>
    <rPh sb="3" eb="5">
      <t>ジギョウ</t>
    </rPh>
    <rPh sb="6" eb="8">
      <t>シュウシ</t>
    </rPh>
    <rPh sb="8" eb="11">
      <t>ホウコクショ</t>
    </rPh>
    <rPh sb="12" eb="14">
      <t>ベッシ</t>
    </rPh>
    <rPh sb="20" eb="21">
      <t>オヨ</t>
    </rPh>
    <rPh sb="22" eb="24">
      <t>シシュツ</t>
    </rPh>
    <rPh sb="24" eb="26">
      <t>ウチワケ</t>
    </rPh>
    <rPh sb="26" eb="28">
      <t>イチラン</t>
    </rPh>
    <phoneticPr fontId="2"/>
  </si>
  <si>
    <t>（５）その他事業の内容及び成果を表わす資料</t>
    <rPh sb="5" eb="6">
      <t>タ</t>
    </rPh>
    <rPh sb="6" eb="8">
      <t>ジギョウ</t>
    </rPh>
    <rPh sb="9" eb="11">
      <t>ナイヨウ</t>
    </rPh>
    <rPh sb="11" eb="12">
      <t>オヨ</t>
    </rPh>
    <rPh sb="13" eb="15">
      <t>セイカ</t>
    </rPh>
    <rPh sb="16" eb="17">
      <t>アラ</t>
    </rPh>
    <rPh sb="19" eb="21">
      <t>シリョウ</t>
    </rPh>
    <phoneticPr fontId="2"/>
  </si>
  <si>
    <t>会食事業</t>
    <rPh sb="0" eb="2">
      <t>カイショク</t>
    </rPh>
    <rPh sb="2" eb="4">
      <t>ジギョウ</t>
    </rPh>
    <phoneticPr fontId="2"/>
  </si>
  <si>
    <t>内訳：</t>
    <rPh sb="0" eb="2">
      <t>ウチワケ</t>
    </rPh>
    <phoneticPr fontId="2"/>
  </si>
  <si>
    <t>交流事業の開催</t>
    <rPh sb="0" eb="4">
      <t>コウリュウジギョウ</t>
    </rPh>
    <rPh sb="5" eb="7">
      <t>カイサイ</t>
    </rPh>
    <phoneticPr fontId="2"/>
  </si>
  <si>
    <t>講座の開催</t>
    <rPh sb="0" eb="2">
      <t>コウザ</t>
    </rPh>
    <rPh sb="3" eb="5">
      <t>カイサイ</t>
    </rPh>
    <phoneticPr fontId="2"/>
  </si>
  <si>
    <t>会食事業の立上げ</t>
    <rPh sb="0" eb="4">
      <t>カイショクジギョウ</t>
    </rPh>
    <rPh sb="5" eb="7">
      <t>タチア</t>
    </rPh>
    <phoneticPr fontId="2"/>
  </si>
  <si>
    <t>円</t>
    <rPh sb="0" eb="1">
      <t>エン</t>
    </rPh>
    <phoneticPr fontId="16"/>
  </si>
  <si>
    <t>内、会食事業</t>
    <rPh sb="0" eb="1">
      <t>ウチ</t>
    </rPh>
    <rPh sb="2" eb="4">
      <t>カイショク</t>
    </rPh>
    <rPh sb="4" eb="6">
      <t>ジギョウ</t>
    </rPh>
    <phoneticPr fontId="16"/>
  </si>
  <si>
    <t>内、講座の開催</t>
    <rPh sb="0" eb="1">
      <t>ウチ</t>
    </rPh>
    <rPh sb="2" eb="4">
      <t>コウザ</t>
    </rPh>
    <rPh sb="5" eb="7">
      <t>カイサイ</t>
    </rPh>
    <phoneticPr fontId="16"/>
  </si>
  <si>
    <t>内、交流事業の開催</t>
    <rPh sb="0" eb="1">
      <t>ウチ</t>
    </rPh>
    <rPh sb="2" eb="4">
      <t>コウリュウ</t>
    </rPh>
    <rPh sb="4" eb="6">
      <t>ジギョウ</t>
    </rPh>
    <rPh sb="7" eb="9">
      <t>カイサイ</t>
    </rPh>
    <phoneticPr fontId="16"/>
  </si>
  <si>
    <t>内、会食事業の立上げ</t>
    <rPh sb="0" eb="1">
      <t>ウチ</t>
    </rPh>
    <rPh sb="2" eb="6">
      <t>カイショクジギョウ</t>
    </rPh>
    <rPh sb="7" eb="9">
      <t>タチア</t>
    </rPh>
    <phoneticPr fontId="16"/>
  </si>
  <si>
    <t>備品購入費</t>
    <rPh sb="0" eb="2">
      <t>ビヒン</t>
    </rPh>
    <rPh sb="2" eb="5">
      <t>コウニュウヒ</t>
    </rPh>
    <phoneticPr fontId="16"/>
  </si>
  <si>
    <t>内、会食事業の立上げ</t>
    <rPh sb="0" eb="1">
      <t>ウチ</t>
    </rPh>
    <rPh sb="2" eb="4">
      <t>カイショク</t>
    </rPh>
    <rPh sb="4" eb="6">
      <t>ジギョウ</t>
    </rPh>
    <rPh sb="7" eb="9">
      <t>タチア</t>
    </rPh>
    <phoneticPr fontId="16"/>
  </si>
  <si>
    <t>c</t>
    <phoneticPr fontId="16"/>
  </si>
  <si>
    <t>c=</t>
    <phoneticPr fontId="2"/>
  </si>
  <si>
    <t>第6号様式別紙２－１～４の「長寿ふれあい食堂補助金」の額と一致</t>
    <rPh sb="0" eb="1">
      <t>ダイ</t>
    </rPh>
    <rPh sb="2" eb="3">
      <t>ゴウ</t>
    </rPh>
    <rPh sb="3" eb="5">
      <t>ヨウシキ</t>
    </rPh>
    <rPh sb="5" eb="7">
      <t>ベッシ</t>
    </rPh>
    <rPh sb="27" eb="28">
      <t>ガク</t>
    </rPh>
    <rPh sb="29" eb="31">
      <t>イッチ</t>
    </rPh>
    <phoneticPr fontId="2"/>
  </si>
  <si>
    <t>補助精算額（②とaとbいずれか少ない値）</t>
    <rPh sb="0" eb="2">
      <t>ホジョ</t>
    </rPh>
    <rPh sb="2" eb="4">
      <t>セイサン</t>
    </rPh>
    <rPh sb="4" eb="5">
      <t>ガク</t>
    </rPh>
    <rPh sb="15" eb="16">
      <t>スク</t>
    </rPh>
    <rPh sb="18" eb="19">
      <t>アタイ</t>
    </rPh>
    <phoneticPr fontId="2"/>
  </si>
  <si>
    <t>第6号様式別紙２－１～４の欄外c補助精算額（②とaとbいずれか少ない方）の額と一致</t>
    <rPh sb="0" eb="1">
      <t>ダイ</t>
    </rPh>
    <rPh sb="2" eb="3">
      <t>ゴウ</t>
    </rPh>
    <rPh sb="3" eb="5">
      <t>ヨウシキ</t>
    </rPh>
    <rPh sb="5" eb="7">
      <t>ベッシ</t>
    </rPh>
    <rPh sb="13" eb="15">
      <t>ランガイ</t>
    </rPh>
    <rPh sb="18" eb="20">
      <t>セイサン</t>
    </rPh>
    <rPh sb="37" eb="38">
      <t>ガク</t>
    </rPh>
    <rPh sb="39" eb="41">
      <t>イッチ</t>
    </rPh>
    <phoneticPr fontId="2"/>
  </si>
  <si>
    <t>補助精算額（※2）</t>
    <rPh sb="0" eb="2">
      <t>ホジョ</t>
    </rPh>
    <rPh sb="2" eb="4">
      <t>セイサン</t>
    </rPh>
    <rPh sb="4" eb="5">
      <t>ガク</t>
    </rPh>
    <phoneticPr fontId="2"/>
  </si>
  <si>
    <t xml:space="preserve"> ：（B）</t>
    <phoneticPr fontId="16"/>
  </si>
  <si>
    <r>
      <t xml:space="preserve">返還額（A-B）　
</t>
    </r>
    <r>
      <rPr>
        <sz val="11"/>
        <color theme="1"/>
        <rFont val="BIZ UDP明朝 Medium"/>
        <family val="1"/>
        <charset val="128"/>
      </rPr>
      <t>　：（Ａ）欄の額が（B）欄の額を上回った場合の差額</t>
    </r>
    <rPh sb="0" eb="2">
      <t>ヘンカン</t>
    </rPh>
    <rPh sb="2" eb="3">
      <t>ガク</t>
    </rPh>
    <rPh sb="15" eb="16">
      <t>ラン</t>
    </rPh>
    <rPh sb="17" eb="18">
      <t>ガク</t>
    </rPh>
    <rPh sb="22" eb="23">
      <t>ラン</t>
    </rPh>
    <rPh sb="24" eb="25">
      <t>ガク</t>
    </rPh>
    <rPh sb="26" eb="28">
      <t>ウワマワ</t>
    </rPh>
    <rPh sb="30" eb="32">
      <t>バアイ</t>
    </rPh>
    <rPh sb="33" eb="35">
      <t>サガク</t>
    </rPh>
    <phoneticPr fontId="2"/>
  </si>
  <si>
    <t>第７号様式（第１２条関係）</t>
    <phoneticPr fontId="2"/>
  </si>
  <si>
    <t>（４）支出した助成対象経費の領収書の写し</t>
    <rPh sb="3" eb="5">
      <t>シシュツ</t>
    </rPh>
    <rPh sb="7" eb="9">
      <t>ジョセイ</t>
    </rPh>
    <rPh sb="9" eb="11">
      <t>タイショウ</t>
    </rPh>
    <rPh sb="11" eb="13">
      <t>ケイヒ</t>
    </rPh>
    <rPh sb="14" eb="17">
      <t>リョウシュウショ</t>
    </rPh>
    <rPh sb="18" eb="19">
      <t>ウツ</t>
    </rPh>
    <phoneticPr fontId="2"/>
  </si>
  <si>
    <t>第７号様式別紙３</t>
    <rPh sb="0" eb="1">
      <t>ダイ</t>
    </rPh>
    <rPh sb="2" eb="3">
      <t>ゴウ</t>
    </rPh>
    <rPh sb="3" eb="5">
      <t>ヨウシキ</t>
    </rPh>
    <rPh sb="5" eb="7">
      <t>ベッシ</t>
    </rPh>
    <phoneticPr fontId="2"/>
  </si>
  <si>
    <t>第７号様式別紙２－４</t>
    <rPh sb="0" eb="1">
      <t>ダイ</t>
    </rPh>
    <rPh sb="2" eb="3">
      <t>ゴウ</t>
    </rPh>
    <rPh sb="3" eb="5">
      <t>ヨウシキ</t>
    </rPh>
    <rPh sb="5" eb="7">
      <t>ベッシ</t>
    </rPh>
    <phoneticPr fontId="2"/>
  </si>
  <si>
    <t>第７号様式別紙２の３</t>
    <rPh sb="0" eb="1">
      <t>ダイ</t>
    </rPh>
    <rPh sb="2" eb="3">
      <t>ゴウ</t>
    </rPh>
    <rPh sb="3" eb="5">
      <t>ヨウシキ</t>
    </rPh>
    <rPh sb="5" eb="7">
      <t>ベッシ</t>
    </rPh>
    <phoneticPr fontId="2"/>
  </si>
  <si>
    <t>第７号様式別紙２の２</t>
    <rPh sb="0" eb="1">
      <t>ダイ</t>
    </rPh>
    <rPh sb="2" eb="3">
      <t>ゴウ</t>
    </rPh>
    <rPh sb="3" eb="5">
      <t>ヨウシキ</t>
    </rPh>
    <rPh sb="5" eb="7">
      <t>ベッシ</t>
    </rPh>
    <phoneticPr fontId="2"/>
  </si>
  <si>
    <t>第７号様式別紙２－１</t>
    <rPh sb="0" eb="1">
      <t>ダイ</t>
    </rPh>
    <rPh sb="2" eb="3">
      <t>ゴウ</t>
    </rPh>
    <rPh sb="3" eb="5">
      <t>ヨウシキ</t>
    </rPh>
    <rPh sb="5" eb="7">
      <t>ベッシ</t>
    </rPh>
    <phoneticPr fontId="2"/>
  </si>
  <si>
    <t>第７号様式別紙１</t>
    <rPh sb="0" eb="1">
      <t>ダイ</t>
    </rPh>
    <rPh sb="2" eb="3">
      <t>ゴウ</t>
    </rPh>
    <rPh sb="3" eb="5">
      <t>ヨウシキ</t>
    </rPh>
    <rPh sb="5" eb="7">
      <t>ベッシ</t>
    </rPh>
    <phoneticPr fontId="2"/>
  </si>
  <si>
    <t>報償費</t>
    <rPh sb="0" eb="3">
      <t>ホウショウヒ</t>
    </rPh>
    <phoneticPr fontId="3"/>
  </si>
  <si>
    <t>需用費</t>
    <rPh sb="0" eb="3">
      <t>ジュヨウヒ</t>
    </rPh>
    <phoneticPr fontId="3"/>
  </si>
  <si>
    <t>役務費等</t>
  </si>
  <si>
    <t>❷消耗品費</t>
  </si>
  <si>
    <t>❷消耗品費</t>
    <rPh sb="1" eb="5">
      <t>しょうもうひんひ</t>
    </rPh>
    <phoneticPr fontId="18" type="Hiragana"/>
  </si>
  <si>
    <t>❸印刷費</t>
  </si>
  <si>
    <t>❸印刷費</t>
    <rPh sb="1" eb="4">
      <t>いんさつひ</t>
    </rPh>
    <phoneticPr fontId="18" type="Hiragana"/>
  </si>
  <si>
    <t>❹食材費</t>
  </si>
  <si>
    <t>❹食材費</t>
    <rPh sb="1" eb="4">
      <t>しょくざいひ</t>
    </rPh>
    <phoneticPr fontId="18" type="Hiragana"/>
  </si>
  <si>
    <t>❺車両燃料費</t>
  </si>
  <si>
    <t>❺車両燃料費</t>
    <rPh sb="1" eb="3">
      <t>しゃりょう</t>
    </rPh>
    <rPh sb="3" eb="6">
      <t>ねんりょうひ</t>
    </rPh>
    <phoneticPr fontId="18" type="Hiragana"/>
  </si>
  <si>
    <t>❻光熱水費</t>
  </si>
  <si>
    <t>❻光熱水費</t>
    <rPh sb="1" eb="5">
      <t>こうねつすいひ</t>
    </rPh>
    <phoneticPr fontId="18" type="Hiragana"/>
  </si>
  <si>
    <t>❼会場使用料</t>
  </si>
  <si>
    <t>❼会場使用料</t>
    <rPh sb="1" eb="3">
      <t>かいじょう</t>
    </rPh>
    <rPh sb="3" eb="6">
      <t>しようりょう</t>
    </rPh>
    <phoneticPr fontId="18" type="Hiragana"/>
  </si>
  <si>
    <t>❽車両賃借料</t>
    <rPh sb="1" eb="3">
      <t>しゃりょう</t>
    </rPh>
    <rPh sb="3" eb="6">
      <t>ちんしゃくりょう</t>
    </rPh>
    <phoneticPr fontId="18" type="Hiragana"/>
  </si>
  <si>
    <t>❾保管庫賃借料</t>
  </si>
  <si>
    <t>❾保管庫賃借料</t>
    <rPh sb="1" eb="7">
      <t>ホカンコチンシャクリョウ</t>
    </rPh>
    <phoneticPr fontId="16"/>
  </si>
  <si>
    <t>❿通信費（電話代等）</t>
  </si>
  <si>
    <t>❿通信費（電話代等）</t>
    <rPh sb="1" eb="4">
      <t>つうしんひ</t>
    </rPh>
    <rPh sb="5" eb="8">
      <t>でんわだい</t>
    </rPh>
    <rPh sb="8" eb="9">
      <t>とう</t>
    </rPh>
    <phoneticPr fontId="18" type="Hiragana"/>
  </si>
  <si>
    <t>⓫郵便代</t>
  </si>
  <si>
    <t>⓫郵便代</t>
    <rPh sb="1" eb="3">
      <t>ゆうびん</t>
    </rPh>
    <rPh sb="3" eb="4">
      <t>だい</t>
    </rPh>
    <phoneticPr fontId="18" type="Hiragana"/>
  </si>
  <si>
    <t>⓬保険料</t>
  </si>
  <si>
    <t>⓬保険料</t>
    <rPh sb="1" eb="4">
      <t>ほけんりょう</t>
    </rPh>
    <phoneticPr fontId="18" type="Hiragana"/>
  </si>
  <si>
    <t>⓭食材調達交通費</t>
  </si>
  <si>
    <t>⓭食材調達交通費</t>
    <rPh sb="1" eb="3">
      <t>しょくざい</t>
    </rPh>
    <rPh sb="3" eb="5">
      <t>ちょうたつ</t>
    </rPh>
    <rPh sb="5" eb="8">
      <t>こうつうひ</t>
    </rPh>
    <phoneticPr fontId="18" type="Hiragana"/>
  </si>
  <si>
    <t>⓯その他対象外経費</t>
  </si>
  <si>
    <t>⓯その他対象外経費</t>
    <rPh sb="3" eb="4">
      <t>た</t>
    </rPh>
    <rPh sb="4" eb="7">
      <t>たいしょうがい</t>
    </rPh>
    <rPh sb="7" eb="9">
      <t>けいひ</t>
    </rPh>
    <phoneticPr fontId="18" type="Hiragana"/>
  </si>
  <si>
    <t>❶講師謝礼</t>
  </si>
  <si>
    <t>❶講師謝礼</t>
    <rPh sb="1" eb="5">
      <t>こうししゃれい</t>
    </rPh>
    <phoneticPr fontId="18" type="Hiragana"/>
  </si>
  <si>
    <t>⓮備品購入費</t>
    <rPh sb="1" eb="3">
      <t>びひん</t>
    </rPh>
    <rPh sb="3" eb="5">
      <t>こうにゅう</t>
    </rPh>
    <rPh sb="5" eb="6">
      <t>ひ</t>
    </rPh>
    <phoneticPr fontId="18" type="Hiragana"/>
  </si>
  <si>
    <t>使用料及び賃借料</t>
    <phoneticPr fontId="2"/>
  </si>
  <si>
    <t>使用料及び賃借料</t>
    <phoneticPr fontId="16"/>
  </si>
  <si>
    <t>高齢者200円
その他300円</t>
    <rPh sb="0" eb="3">
      <t>コウレイシャ</t>
    </rPh>
    <rPh sb="6" eb="7">
      <t>エン</t>
    </rPh>
    <rPh sb="10" eb="11">
      <t>タ</t>
    </rPh>
    <rPh sb="14" eb="15">
      <t>エン</t>
    </rPh>
    <phoneticPr fontId="2"/>
  </si>
  <si>
    <t>高齢者</t>
    <rPh sb="0" eb="3">
      <t>コウレイシャ</t>
    </rPh>
    <phoneticPr fontId="2"/>
  </si>
  <si>
    <t>令和</t>
    <rPh sb="0" eb="2">
      <t>レイワ</t>
    </rPh>
    <phoneticPr fontId="2"/>
  </si>
  <si>
    <t>年</t>
    <rPh sb="0" eb="1">
      <t>ネン</t>
    </rPh>
    <phoneticPr fontId="2"/>
  </si>
  <si>
    <t>月</t>
    <rPh sb="0" eb="1">
      <t>ツキ</t>
    </rPh>
    <phoneticPr fontId="2"/>
  </si>
  <si>
    <t>日</t>
    <rPh sb="0" eb="1">
      <t>ヒ</t>
    </rPh>
    <phoneticPr fontId="2"/>
  </si>
  <si>
    <t>令和</t>
    <rPh sb="0" eb="2">
      <t>レイワ</t>
    </rPh>
    <phoneticPr fontId="2"/>
  </si>
  <si>
    <t>年度なかの長寿ふれあい食堂推進事業補助金を受けた事業が完了しましたので、中野区なかの長寿ふれあい食堂推進事業補助要綱第１２条の規定に基づき、関係書類を添えて下記のとおり報告します。</t>
    <rPh sb="0" eb="2">
      <t>ネンド</t>
    </rPh>
    <phoneticPr fontId="2"/>
  </si>
  <si>
    <t>需用費</t>
    <rPh sb="0" eb="3">
      <t>ジュヨウヒ</t>
    </rPh>
    <phoneticPr fontId="16"/>
  </si>
  <si>
    <t>需用費合計</t>
    <rPh sb="0" eb="3">
      <t>ジュヨウヒ</t>
    </rPh>
    <rPh sb="3" eb="5">
      <t>ゴウケイ</t>
    </rPh>
    <phoneticPr fontId="16"/>
  </si>
  <si>
    <t>使用料及び
賃借料</t>
    <rPh sb="0" eb="3">
      <t>シヨウリョウ</t>
    </rPh>
    <rPh sb="3" eb="4">
      <t>オヨ</t>
    </rPh>
    <rPh sb="6" eb="9">
      <t>チンシャクリョウ</t>
    </rPh>
    <phoneticPr fontId="16"/>
  </si>
  <si>
    <t>❽各種賃借料</t>
    <rPh sb="1" eb="3">
      <t>カクシュ</t>
    </rPh>
    <phoneticPr fontId="16"/>
  </si>
  <si>
    <t>使用料及び賃借料合計</t>
    <rPh sb="8" eb="10">
      <t>ゴウケイ</t>
    </rPh>
    <phoneticPr fontId="16"/>
  </si>
  <si>
    <t>役務費等</t>
    <rPh sb="0" eb="3">
      <t>エキムヒ</t>
    </rPh>
    <rPh sb="3" eb="4">
      <t>トウ</t>
    </rPh>
    <phoneticPr fontId="16"/>
  </si>
  <si>
    <t>役務費等合計</t>
    <rPh sb="4" eb="6">
      <t>ゴウケイ</t>
    </rPh>
    <phoneticPr fontId="16"/>
  </si>
  <si>
    <t>需用費</t>
    <phoneticPr fontId="16"/>
  </si>
  <si>
    <t>使用料及び
賃借料</t>
    <phoneticPr fontId="16"/>
  </si>
  <si>
    <t>役務費等</t>
    <phoneticPr fontId="16"/>
  </si>
  <si>
    <t>役務費等合計</t>
    <rPh sb="0" eb="4">
      <t>エキムヒトウ</t>
    </rPh>
    <rPh sb="4" eb="6">
      <t>ゴウケイ</t>
    </rPh>
    <phoneticPr fontId="16"/>
  </si>
  <si>
    <t>備品購入費</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</si>
</sst>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Red]\(#,##0\)"/>
    <numFmt numFmtId="177" formatCode="m&quot;月&quot;d&quot;日&quot;;@"/>
  </numFmts>
  <fonts count="46">
    <font>
      <sz val="11"/>
      <color theme="1"/>
      <name val="ＭＳ Ｐゴシック"/>
      <family val="3"/>
      <scheme val="minor"/>
    </font>
    <font>
      <sz val="11"/>
      <name val="ＭＳ Ｐゴシック"/>
      <family val="3"/>
    </font>
    <font>
      <sz val="6"/>
      <name val="ＭＳ Ｐゴシック"/>
      <family val="3"/>
      <scheme val="minor"/>
    </font>
    <font>
      <sz val="11"/>
      <color theme="1"/>
      <name val="BIZ UDP明朝 Medium"/>
      <family val="1"/>
    </font>
    <font>
      <b/>
      <sz val="12"/>
      <color theme="1"/>
      <name val="BIZ UDP明朝 Medium"/>
      <family val="1"/>
    </font>
    <font>
      <sz val="12"/>
      <color theme="1"/>
      <name val="BIZ UDP明朝 Medium"/>
      <family val="1"/>
    </font>
    <font>
      <sz val="11"/>
      <color theme="1"/>
      <name val="ＭＳ Ｐゴシック"/>
      <family val="3"/>
      <scheme val="minor"/>
    </font>
    <font>
      <b/>
      <sz val="18"/>
      <color theme="1"/>
      <name val="BIZ UDP明朝 Medium"/>
      <family val="1"/>
    </font>
    <font>
      <sz val="14"/>
      <color theme="1"/>
      <name val="BIZ UDP明朝 Medium"/>
      <family val="1"/>
    </font>
    <font>
      <sz val="20"/>
      <color theme="1"/>
      <name val="BIZ UDP明朝 Medium"/>
      <family val="1"/>
    </font>
    <font>
      <b/>
      <sz val="14"/>
      <color theme="1"/>
      <name val="BIZ UDP明朝 Medium"/>
      <family val="1"/>
    </font>
    <font>
      <b/>
      <sz val="11"/>
      <color theme="1"/>
      <name val="BIZ UDP明朝 Medium"/>
      <family val="1"/>
    </font>
    <font>
      <sz val="12"/>
      <color theme="1"/>
      <name val="BIZ UDP明朝 Medium"/>
      <family val="1"/>
      <charset val="128"/>
    </font>
    <font>
      <b/>
      <sz val="12"/>
      <color theme="1"/>
      <name val="BIZ UDP明朝 Medium"/>
      <family val="1"/>
      <charset val="128"/>
    </font>
    <font>
      <sz val="11"/>
      <color theme="1"/>
      <name val="BIZ UDP明朝 Medium"/>
      <family val="1"/>
      <charset val="128"/>
    </font>
    <font>
      <b/>
      <sz val="16"/>
      <color theme="1"/>
      <name val="BIZ UDP明朝 Medium"/>
      <family val="1"/>
      <charset val="128"/>
    </font>
    <font>
      <sz val="6"/>
      <name val="ＭＳ Ｐゴシック"/>
      <family val="3"/>
      <charset val="128"/>
      <scheme val="minor"/>
    </font>
    <font>
      <b/>
      <sz val="14"/>
      <color theme="1"/>
      <name val="BIZ UDPゴシック"/>
      <family val="3"/>
    </font>
    <font>
      <sz val="6"/>
      <name val="游ゴシック"/>
      <family val="3"/>
    </font>
    <font>
      <sz val="11"/>
      <color theme="1"/>
      <name val="BIZ UDPゴシック"/>
      <family val="3"/>
    </font>
    <font>
      <sz val="11"/>
      <color theme="0"/>
      <name val="BIZ UDPゴシック"/>
      <family val="3"/>
    </font>
    <font>
      <sz val="11"/>
      <color rgb="FFFF0000"/>
      <name val="BIZ UDPゴシック"/>
      <family val="3"/>
      <charset val="128"/>
    </font>
    <font>
      <b/>
      <sz val="11"/>
      <color theme="0"/>
      <name val="BIZ UDPゴシック"/>
      <family val="3"/>
    </font>
    <font>
      <b/>
      <sz val="11"/>
      <color theme="0"/>
      <name val="ＭＳ Ｐゴシック"/>
      <family val="3"/>
      <scheme val="minor"/>
    </font>
    <font>
      <sz val="22"/>
      <color theme="1"/>
      <name val="BIZ UDPゴシック"/>
      <family val="3"/>
    </font>
    <font>
      <sz val="22"/>
      <color theme="1"/>
      <name val="BIZ UDPゴシック"/>
      <family val="3"/>
      <charset val="128"/>
    </font>
    <font>
      <sz val="11"/>
      <color theme="1"/>
      <name val="BIZ UDPゴシック"/>
      <family val="3"/>
      <charset val="128"/>
    </font>
    <font>
      <sz val="12"/>
      <color indexed="81"/>
      <name val="MS P ゴシック"/>
      <family val="3"/>
      <charset val="128"/>
    </font>
    <font>
      <sz val="16"/>
      <color indexed="81"/>
      <name val="MS P ゴシック"/>
      <family val="3"/>
      <charset val="128"/>
    </font>
    <font>
      <sz val="11"/>
      <name val="BIZ UDPゴシック"/>
      <family val="3"/>
      <charset val="128"/>
    </font>
    <font>
      <sz val="10"/>
      <color theme="1"/>
      <name val="BIZ UDP明朝 Medium"/>
      <family val="1"/>
    </font>
    <font>
      <sz val="10"/>
      <color theme="1"/>
      <name val="BIZ UDP明朝 Medium"/>
      <family val="1"/>
      <charset val="128"/>
    </font>
    <font>
      <sz val="12"/>
      <color rgb="FFFF0000"/>
      <name val="BIZ UDP明朝 Medium"/>
      <family val="1"/>
    </font>
    <font>
      <sz val="12"/>
      <color rgb="FFFF0000"/>
      <name val="BIZ UDP明朝 Medium"/>
      <family val="1"/>
      <charset val="128"/>
    </font>
    <font>
      <b/>
      <sz val="12"/>
      <color rgb="FFFF0000"/>
      <name val="BIZ UDP明朝 Medium"/>
      <family val="1"/>
      <charset val="128"/>
    </font>
    <font>
      <sz val="9"/>
      <color indexed="81"/>
      <name val="MS P ゴシック"/>
      <family val="3"/>
      <charset val="128"/>
    </font>
    <font>
      <sz val="12"/>
      <name val="BIZ UDP明朝 Medium"/>
      <family val="1"/>
      <charset val="128"/>
    </font>
    <font>
      <sz val="12"/>
      <color rgb="FF000000"/>
      <name val="BIZ UDP明朝 Medium"/>
      <family val="1"/>
      <charset val="128"/>
    </font>
    <font>
      <b/>
      <sz val="9"/>
      <color indexed="81"/>
      <name val="MS P ゴシック"/>
      <family val="3"/>
      <charset val="128"/>
    </font>
    <font>
      <u/>
      <sz val="12"/>
      <color rgb="FFFF0000"/>
      <name val="BIZ UDP明朝 Medium"/>
      <family val="1"/>
      <charset val="128"/>
    </font>
    <font>
      <sz val="11"/>
      <color rgb="FFFF0000"/>
      <name val="BIZ UDP明朝 Medium"/>
      <family val="1"/>
    </font>
    <font>
      <sz val="11"/>
      <color rgb="FFFF0000"/>
      <name val="BIZ UDP明朝 Medium"/>
      <family val="1"/>
      <charset val="128"/>
    </font>
    <font>
      <sz val="16"/>
      <name val="BIZ UDP明朝 Medium"/>
      <family val="1"/>
    </font>
    <font>
      <sz val="12"/>
      <name val="BIZ UDP明朝 Medium"/>
      <family val="1"/>
    </font>
    <font>
      <sz val="11"/>
      <name val="BIZ UDPゴシック"/>
      <family val="3"/>
    </font>
    <font>
      <sz val="11"/>
      <name val="BIZ UDゴシック"/>
      <family val="3"/>
      <charset val="128"/>
    </font>
  </fonts>
  <fills count="7">
    <fill>
      <patternFill patternType="none"/>
    </fill>
    <fill>
      <patternFill patternType="gray125"/>
    </fill>
    <fill>
      <patternFill patternType="solid">
        <fgColor theme="0" tint="-0.13998840296639911"/>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bottom style="medium">
        <color indexed="64"/>
      </bottom>
      <diagonal style="hair">
        <color indexed="64"/>
      </diagonal>
    </border>
    <border diagonalUp="1">
      <left style="thin">
        <color indexed="64"/>
      </left>
      <right/>
      <top style="double">
        <color indexed="64"/>
      </top>
      <bottom style="thin">
        <color indexed="64"/>
      </bottom>
      <diagonal style="thin">
        <color indexed="64"/>
      </diagonal>
    </border>
    <border>
      <left style="thin">
        <color indexed="64"/>
      </left>
      <right/>
      <top style="thin">
        <color indexed="64"/>
      </top>
      <bottom/>
      <diagonal/>
    </border>
    <border>
      <left style="thin">
        <color indexed="64"/>
      </left>
      <right/>
      <top style="double">
        <color indexed="64"/>
      </top>
      <bottom/>
      <diagonal/>
    </border>
    <border diagonalUp="1">
      <left style="thin">
        <color indexed="64"/>
      </left>
      <right/>
      <top style="medium">
        <color indexed="64"/>
      </top>
      <bottom style="medium">
        <color indexed="64"/>
      </bottom>
      <diagonal style="hair">
        <color indexed="64"/>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diagonalUp="1">
      <left/>
      <right style="medium">
        <color indexed="64"/>
      </right>
      <top/>
      <bottom style="medium">
        <color indexed="64"/>
      </bottom>
      <diagonal style="hair">
        <color indexed="64"/>
      </diagonal>
    </border>
    <border diagonalUp="1">
      <left/>
      <right style="medium">
        <color indexed="64"/>
      </right>
      <top style="double">
        <color indexed="64"/>
      </top>
      <bottom style="thin">
        <color indexed="64"/>
      </bottom>
      <diagonal style="thin">
        <color indexed="64"/>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double">
        <color indexed="64"/>
      </top>
      <bottom/>
      <diagonal/>
    </border>
    <border diagonalUp="1">
      <left/>
      <right style="medium">
        <color indexed="64"/>
      </right>
      <top style="medium">
        <color indexed="64"/>
      </top>
      <bottom style="medium">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auto="1"/>
      </left>
      <right/>
      <top style="double">
        <color auto="1"/>
      </top>
      <bottom style="double">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style="double">
        <color auto="1"/>
      </right>
      <top style="double">
        <color auto="1"/>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xf numFmtId="38" fontId="6" fillId="0" borderId="0" applyFont="0" applyFill="0" applyBorder="0" applyAlignment="0" applyProtection="0">
      <alignment vertical="center"/>
    </xf>
  </cellStyleXfs>
  <cellXfs count="327">
    <xf numFmtId="0" fontId="0" fillId="0" borderId="0" xfId="0">
      <alignment vertical="center"/>
    </xf>
    <xf numFmtId="0" fontId="3" fillId="0" borderId="0" xfId="3" applyFont="1"/>
    <xf numFmtId="0" fontId="4" fillId="0" borderId="0" xfId="3" applyFont="1"/>
    <xf numFmtId="0" fontId="5" fillId="0" borderId="0" xfId="3" applyFont="1" applyAlignment="1">
      <alignment horizontal="center" vertical="center" wrapText="1"/>
    </xf>
    <xf numFmtId="0" fontId="5" fillId="0" borderId="0" xfId="3" applyFont="1"/>
    <xf numFmtId="0" fontId="5" fillId="0" borderId="0" xfId="3" applyFont="1" applyAlignment="1">
      <alignment vertical="center" wrapText="1"/>
    </xf>
    <xf numFmtId="0" fontId="5" fillId="0" borderId="0" xfId="3" applyFont="1" applyAlignment="1">
      <alignment vertical="center"/>
    </xf>
    <xf numFmtId="0" fontId="3" fillId="0" borderId="0" xfId="3" applyFont="1" applyAlignment="1">
      <alignment vertical="center"/>
    </xf>
    <xf numFmtId="0" fontId="5" fillId="0" borderId="0" xfId="5" applyFont="1" applyAlignment="1">
      <alignment horizontal="center" vertical="center"/>
    </xf>
    <xf numFmtId="0" fontId="5" fillId="0" borderId="0" xfId="0" applyFont="1">
      <alignment vertical="center"/>
    </xf>
    <xf numFmtId="0" fontId="5" fillId="0" borderId="0" xfId="5" applyFont="1" applyAlignment="1">
      <alignment horizontal="center"/>
    </xf>
    <xf numFmtId="0" fontId="5" fillId="0" borderId="7" xfId="4" applyFont="1" applyBorder="1" applyAlignment="1">
      <alignment horizontal="center" vertical="center"/>
    </xf>
    <xf numFmtId="0" fontId="4" fillId="0" borderId="0" xfId="3" applyFont="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right" vertical="center" shrinkToFit="1"/>
    </xf>
    <xf numFmtId="0" fontId="5" fillId="0" borderId="10" xfId="0" applyFont="1" applyBorder="1">
      <alignment vertical="center"/>
    </xf>
    <xf numFmtId="0" fontId="4" fillId="0" borderId="0" xfId="3" applyFont="1" applyAlignment="1">
      <alignment vertical="center"/>
    </xf>
    <xf numFmtId="0" fontId="4" fillId="0" borderId="0" xfId="3" applyFont="1" applyAlignment="1">
      <alignment horizontal="center" vertical="center"/>
    </xf>
    <xf numFmtId="0" fontId="5" fillId="0" borderId="7" xfId="4" applyFont="1" applyBorder="1" applyAlignment="1">
      <alignment horizontal="left" vertical="center"/>
    </xf>
    <xf numFmtId="0" fontId="5" fillId="0" borderId="7" xfId="5" applyFont="1" applyBorder="1" applyAlignment="1">
      <alignment horizontal="left" vertical="center" wrapText="1"/>
    </xf>
    <xf numFmtId="0" fontId="5" fillId="0" borderId="30" xfId="4" applyFont="1" applyBorder="1" applyAlignment="1">
      <alignment horizontal="center" vertical="center" wrapText="1"/>
    </xf>
    <xf numFmtId="0" fontId="5" fillId="0" borderId="28" xfId="4" applyFont="1" applyBorder="1" applyAlignment="1">
      <alignment horizontal="center" vertical="center" wrapText="1"/>
    </xf>
    <xf numFmtId="0" fontId="4" fillId="0" borderId="32" xfId="4" applyFont="1" applyBorder="1" applyAlignment="1">
      <alignment horizontal="center" vertical="center"/>
    </xf>
    <xf numFmtId="38" fontId="5" fillId="0" borderId="33" xfId="2" applyFont="1" applyFill="1" applyBorder="1" applyAlignment="1">
      <alignment vertical="center"/>
    </xf>
    <xf numFmtId="38" fontId="4" fillId="0" borderId="0" xfId="2" applyFont="1" applyFill="1" applyBorder="1" applyAlignment="1">
      <alignment vertical="center"/>
    </xf>
    <xf numFmtId="0" fontId="5" fillId="0" borderId="0" xfId="3" applyFont="1" applyAlignment="1">
      <alignment horizontal="left" vertical="center" indent="1"/>
    </xf>
    <xf numFmtId="38" fontId="5" fillId="0" borderId="30" xfId="2" applyFont="1" applyBorder="1" applyAlignment="1">
      <alignment vertical="center"/>
    </xf>
    <xf numFmtId="38" fontId="5" fillId="0" borderId="25" xfId="2" applyFont="1" applyFill="1" applyBorder="1" applyAlignment="1">
      <alignment vertical="center"/>
    </xf>
    <xf numFmtId="0" fontId="5" fillId="0" borderId="18" xfId="3" applyFont="1" applyBorder="1" applyAlignment="1">
      <alignment horizontal="center" vertical="center" wrapText="1"/>
    </xf>
    <xf numFmtId="176" fontId="5" fillId="0" borderId="0" xfId="3" applyNumberFormat="1" applyFont="1" applyAlignment="1">
      <alignment vertical="center" wrapText="1"/>
    </xf>
    <xf numFmtId="0" fontId="5" fillId="0" borderId="44" xfId="3" applyFont="1" applyBorder="1" applyAlignment="1">
      <alignment horizontal="center" vertical="center" wrapText="1"/>
    </xf>
    <xf numFmtId="0" fontId="5" fillId="0" borderId="0" xfId="3" applyFont="1" applyAlignment="1">
      <alignment horizontal="left" vertical="center" wrapText="1" indent="1"/>
    </xf>
    <xf numFmtId="0" fontId="3" fillId="0" borderId="0" xfId="0" applyFont="1">
      <alignment vertical="center"/>
    </xf>
    <xf numFmtId="0" fontId="3" fillId="0" borderId="0" xfId="5" applyFont="1" applyAlignment="1">
      <alignment horizontal="center" vertical="center" wrapText="1"/>
    </xf>
    <xf numFmtId="0" fontId="3" fillId="0" borderId="0" xfId="6" applyFont="1" applyAlignment="1">
      <alignment horizontal="left" vertical="center" wrapText="1"/>
    </xf>
    <xf numFmtId="0" fontId="3" fillId="0" borderId="0" xfId="0" applyFont="1" applyAlignment="1">
      <alignment horizontal="left" vertical="center"/>
    </xf>
    <xf numFmtId="0" fontId="11" fillId="0" borderId="0" xfId="6" applyFont="1" applyAlignment="1">
      <alignment horizontal="left" vertical="center" wrapText="1"/>
    </xf>
    <xf numFmtId="0" fontId="5" fillId="0" borderId="0" xfId="5" applyFont="1" applyAlignment="1">
      <alignment horizontal="right" vertical="center"/>
    </xf>
    <xf numFmtId="0" fontId="5" fillId="0" borderId="20" xfId="5" applyFont="1" applyBorder="1" applyAlignment="1">
      <alignment horizontal="left" vertical="center"/>
    </xf>
    <xf numFmtId="38" fontId="5" fillId="0" borderId="20" xfId="7" applyFont="1" applyBorder="1" applyAlignment="1">
      <alignment horizontal="right" vertical="center"/>
    </xf>
    <xf numFmtId="0" fontId="15" fillId="0" borderId="0" xfId="5"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5" fillId="0" borderId="2" xfId="5" applyFont="1" applyBorder="1" applyAlignment="1">
      <alignment horizontal="left" vertical="center"/>
    </xf>
    <xf numFmtId="38" fontId="5" fillId="0" borderId="2" xfId="7" applyFont="1" applyBorder="1" applyAlignment="1">
      <alignment horizontal="right" vertical="center"/>
    </xf>
    <xf numFmtId="0" fontId="5" fillId="0" borderId="20" xfId="5" applyFont="1" applyBorder="1" applyAlignment="1">
      <alignment horizontal="center" vertical="center"/>
    </xf>
    <xf numFmtId="0" fontId="3" fillId="0" borderId="20" xfId="5" applyFont="1" applyBorder="1">
      <alignment vertical="center"/>
    </xf>
    <xf numFmtId="0" fontId="3" fillId="0" borderId="56" xfId="5" applyFont="1" applyBorder="1">
      <alignment vertical="center"/>
    </xf>
    <xf numFmtId="0" fontId="3" fillId="0" borderId="59" xfId="5" applyFont="1" applyBorder="1">
      <alignment vertical="center"/>
    </xf>
    <xf numFmtId="38" fontId="5" fillId="0" borderId="0" xfId="3" applyNumberFormat="1" applyFont="1"/>
    <xf numFmtId="38" fontId="5" fillId="0" borderId="36" xfId="7" applyFont="1" applyBorder="1" applyAlignment="1">
      <alignment horizontal="right" vertical="center"/>
    </xf>
    <xf numFmtId="0" fontId="13" fillId="0" borderId="0" xfId="3" applyFont="1" applyAlignment="1">
      <alignment horizontal="right" vertical="center"/>
    </xf>
    <xf numFmtId="38" fontId="5" fillId="0" borderId="60" xfId="3" applyNumberFormat="1" applyFont="1" applyBorder="1"/>
    <xf numFmtId="0" fontId="13" fillId="0" borderId="0" xfId="5" applyFont="1" applyAlignment="1">
      <alignment horizontal="left" vertical="center"/>
    </xf>
    <xf numFmtId="38" fontId="5" fillId="0" borderId="0" xfId="3" applyNumberFormat="1" applyFont="1" applyAlignment="1">
      <alignment horizontal="left" vertical="center"/>
    </xf>
    <xf numFmtId="0" fontId="5" fillId="0" borderId="2" xfId="5" applyFont="1" applyBorder="1" applyAlignment="1">
      <alignment horizontal="right" vertical="center"/>
    </xf>
    <xf numFmtId="0" fontId="3" fillId="0" borderId="2" xfId="5" applyFont="1" applyBorder="1">
      <alignment vertical="center"/>
    </xf>
    <xf numFmtId="0" fontId="5" fillId="0" borderId="56" xfId="5" applyFont="1" applyBorder="1">
      <alignment vertical="center"/>
    </xf>
    <xf numFmtId="0" fontId="5" fillId="0" borderId="57" xfId="5" applyFont="1" applyBorder="1" applyAlignment="1">
      <alignment horizontal="left" vertical="center"/>
    </xf>
    <xf numFmtId="0" fontId="3" fillId="0" borderId="0" xfId="0" applyFont="1" applyAlignment="1">
      <alignment vertical="center" wrapText="1"/>
    </xf>
    <xf numFmtId="38" fontId="3" fillId="0" borderId="0" xfId="0" applyNumberFormat="1" applyFont="1">
      <alignment vertical="center"/>
    </xf>
    <xf numFmtId="0" fontId="0" fillId="0" borderId="0" xfId="0" applyAlignment="1">
      <alignment horizontal="center" vertical="center"/>
    </xf>
    <xf numFmtId="0" fontId="19" fillId="0" borderId="0" xfId="0" applyFont="1">
      <alignment vertical="center"/>
    </xf>
    <xf numFmtId="177" fontId="19" fillId="0" borderId="0" xfId="0" applyNumberFormat="1" applyFont="1">
      <alignment vertical="center"/>
    </xf>
    <xf numFmtId="0" fontId="19" fillId="0" borderId="0" xfId="0" applyFont="1" applyAlignment="1">
      <alignment vertical="center" shrinkToFit="1"/>
    </xf>
    <xf numFmtId="5" fontId="19" fillId="0" borderId="0" xfId="0" applyNumberFormat="1" applyFont="1">
      <alignment vertical="center"/>
    </xf>
    <xf numFmtId="5" fontId="20" fillId="0" borderId="0" xfId="0" applyNumberFormat="1" applyFont="1" applyAlignment="1">
      <alignment horizontal="center" vertical="center" wrapText="1"/>
    </xf>
    <xf numFmtId="0" fontId="19" fillId="0" borderId="0" xfId="0" applyFont="1" applyAlignment="1">
      <alignment horizontal="center" vertical="center"/>
    </xf>
    <xf numFmtId="5" fontId="19" fillId="0" borderId="7" xfId="0" applyNumberFormat="1" applyFont="1" applyBorder="1">
      <alignment vertical="center"/>
    </xf>
    <xf numFmtId="177" fontId="0" fillId="0" borderId="0" xfId="0" applyNumberFormat="1">
      <alignment vertical="center"/>
    </xf>
    <xf numFmtId="0" fontId="0" fillId="0" borderId="0" xfId="0" applyAlignment="1">
      <alignment vertical="center" shrinkToFit="1"/>
    </xf>
    <xf numFmtId="5" fontId="0" fillId="0" borderId="0" xfId="0" applyNumberFormat="1">
      <alignment vertical="center"/>
    </xf>
    <xf numFmtId="56" fontId="5" fillId="0" borderId="7" xfId="0" applyNumberFormat="1" applyFont="1" applyBorder="1" applyAlignment="1" applyProtection="1">
      <alignment horizontal="center" vertical="center"/>
      <protection locked="0"/>
    </xf>
    <xf numFmtId="0" fontId="5" fillId="0" borderId="7" xfId="5" applyFont="1" applyBorder="1" applyAlignment="1" applyProtection="1">
      <alignment horizontal="center" vertical="center" wrapText="1"/>
      <protection locked="0"/>
    </xf>
    <xf numFmtId="0" fontId="5" fillId="0" borderId="7" xfId="4" applyFont="1" applyBorder="1" applyAlignment="1" applyProtection="1">
      <alignment horizontal="center" vertical="center"/>
      <protection locked="0"/>
    </xf>
    <xf numFmtId="0" fontId="5" fillId="0" borderId="7" xfId="0" applyFont="1" applyBorder="1" applyAlignment="1" applyProtection="1">
      <alignment horizontal="left" vertical="center" shrinkToFit="1"/>
      <protection locked="0"/>
    </xf>
    <xf numFmtId="0" fontId="5" fillId="0" borderId="7" xfId="0" applyFont="1" applyBorder="1" applyAlignment="1" applyProtection="1">
      <alignment horizontal="right" vertical="center" shrinkToFit="1"/>
      <protection locked="0"/>
    </xf>
    <xf numFmtId="0" fontId="5" fillId="0" borderId="7" xfId="0" applyFont="1" applyBorder="1" applyProtection="1">
      <alignment vertical="center"/>
      <protection locked="0"/>
    </xf>
    <xf numFmtId="0" fontId="5" fillId="0" borderId="7" xfId="0" applyFont="1" applyBorder="1" applyAlignment="1" applyProtection="1">
      <alignment vertical="center" wrapText="1"/>
      <protection locked="0"/>
    </xf>
    <xf numFmtId="0" fontId="5" fillId="0" borderId="7" xfId="0" applyFont="1" applyBorder="1" applyAlignment="1" applyProtection="1">
      <alignment horizontal="center" vertical="center" shrinkToFit="1"/>
      <protection locked="0"/>
    </xf>
    <xf numFmtId="5" fontId="26" fillId="0" borderId="66" xfId="0" applyNumberFormat="1" applyFont="1" applyBorder="1" applyAlignment="1">
      <alignment vertical="center" shrinkToFit="1"/>
    </xf>
    <xf numFmtId="5" fontId="26" fillId="0" borderId="67" xfId="0" applyNumberFormat="1" applyFont="1" applyBorder="1">
      <alignment vertical="center"/>
    </xf>
    <xf numFmtId="5" fontId="26" fillId="0" borderId="13" xfId="0" applyNumberFormat="1" applyFont="1" applyBorder="1" applyAlignment="1">
      <alignment vertical="center" shrinkToFit="1"/>
    </xf>
    <xf numFmtId="5" fontId="26" fillId="0" borderId="68" xfId="0" applyNumberFormat="1" applyFont="1" applyBorder="1">
      <alignment vertical="center"/>
    </xf>
    <xf numFmtId="5" fontId="26" fillId="0" borderId="69" xfId="0" applyNumberFormat="1" applyFont="1" applyBorder="1" applyAlignment="1">
      <alignment vertical="center" shrinkToFit="1"/>
    </xf>
    <xf numFmtId="0" fontId="19" fillId="0" borderId="7" xfId="0" applyFont="1" applyBorder="1" applyProtection="1">
      <alignment vertical="center"/>
      <protection locked="0"/>
    </xf>
    <xf numFmtId="5" fontId="21" fillId="0" borderId="0" xfId="0" applyNumberFormat="1" applyFont="1" applyProtection="1">
      <alignment vertical="center"/>
      <protection locked="0"/>
    </xf>
    <xf numFmtId="0" fontId="19" fillId="0" borderId="0" xfId="0" applyFont="1" applyProtection="1">
      <alignment vertical="center"/>
      <protection locked="0"/>
    </xf>
    <xf numFmtId="0" fontId="0" fillId="0" borderId="0" xfId="0" applyProtection="1">
      <alignment vertical="center"/>
      <protection locked="0"/>
    </xf>
    <xf numFmtId="5" fontId="19" fillId="0" borderId="0" xfId="0" applyNumberFormat="1" applyFont="1" applyProtection="1">
      <alignment vertical="center"/>
      <protection locked="0"/>
    </xf>
    <xf numFmtId="5" fontId="19" fillId="0" borderId="0" xfId="0" applyNumberFormat="1" applyFont="1" applyAlignment="1" applyProtection="1">
      <alignment vertical="center" shrinkToFit="1"/>
      <protection locked="0"/>
    </xf>
    <xf numFmtId="0" fontId="5" fillId="0" borderId="3" xfId="3" applyFont="1" applyBorder="1" applyAlignment="1">
      <alignment horizontal="center" vertical="center"/>
    </xf>
    <xf numFmtId="5" fontId="26" fillId="0" borderId="13" xfId="0" applyNumberFormat="1" applyFont="1" applyBorder="1" applyAlignment="1">
      <alignment vertical="center" wrapText="1" shrinkToFit="1"/>
    </xf>
    <xf numFmtId="0" fontId="30" fillId="0" borderId="0" xfId="3" applyFont="1" applyAlignment="1">
      <alignment horizontal="right" vertical="center"/>
    </xf>
    <xf numFmtId="0" fontId="31" fillId="0" borderId="0" xfId="3" applyFont="1" applyAlignment="1">
      <alignment vertical="center" shrinkToFit="1"/>
    </xf>
    <xf numFmtId="0" fontId="30" fillId="0" borderId="0" xfId="3" applyFont="1" applyAlignment="1">
      <alignment vertical="center" shrinkToFit="1"/>
    </xf>
    <xf numFmtId="0" fontId="5" fillId="0" borderId="0" xfId="3" applyFont="1" applyAlignment="1">
      <alignment vertical="center" shrinkToFit="1"/>
    </xf>
    <xf numFmtId="6" fontId="5" fillId="0" borderId="0" xfId="3" applyNumberFormat="1" applyFont="1" applyAlignment="1">
      <alignment vertical="center" shrinkToFit="1"/>
    </xf>
    <xf numFmtId="0" fontId="5" fillId="0" borderId="72" xfId="5" applyFont="1" applyBorder="1" applyAlignment="1">
      <alignment horizontal="left" vertical="center"/>
    </xf>
    <xf numFmtId="0" fontId="3" fillId="0" borderId="24" xfId="5" applyFont="1" applyBorder="1">
      <alignment vertical="center"/>
    </xf>
    <xf numFmtId="0" fontId="3" fillId="0" borderId="0" xfId="0" applyFont="1" applyAlignment="1">
      <alignment horizontal="right" vertical="center" wrapText="1"/>
    </xf>
    <xf numFmtId="0" fontId="5" fillId="0" borderId="75" xfId="5" applyFont="1" applyBorder="1" applyAlignment="1">
      <alignment horizontal="left" vertical="center"/>
    </xf>
    <xf numFmtId="0" fontId="32" fillId="0" borderId="0" xfId="3" applyFont="1" applyAlignment="1">
      <alignment horizontal="center"/>
    </xf>
    <xf numFmtId="0" fontId="33" fillId="0" borderId="0" xfId="3" applyFont="1"/>
    <xf numFmtId="0" fontId="34" fillId="0" borderId="0" xfId="3" applyFont="1" applyAlignment="1">
      <alignment horizontal="right" vertical="center"/>
    </xf>
    <xf numFmtId="38" fontId="33" fillId="0" borderId="60" xfId="3" applyNumberFormat="1" applyFont="1" applyBorder="1"/>
    <xf numFmtId="0" fontId="3" fillId="0" borderId="80" xfId="5" applyFont="1" applyBorder="1">
      <alignment vertical="center"/>
    </xf>
    <xf numFmtId="0" fontId="5" fillId="0" borderId="0" xfId="5" applyFont="1" applyAlignment="1">
      <alignment horizontal="right"/>
    </xf>
    <xf numFmtId="0" fontId="5" fillId="0" borderId="0" xfId="0" applyFont="1" applyAlignment="1">
      <alignment vertical="top" wrapText="1"/>
    </xf>
    <xf numFmtId="0" fontId="3" fillId="0" borderId="0" xfId="3" applyFont="1" applyAlignment="1">
      <alignment horizontal="center" vertical="center"/>
    </xf>
    <xf numFmtId="0" fontId="5" fillId="0" borderId="0" xfId="5" applyFont="1" applyAlignment="1">
      <alignment horizontal="left"/>
    </xf>
    <xf numFmtId="0" fontId="8" fillId="0" borderId="3" xfId="3" applyFont="1" applyBorder="1" applyAlignment="1">
      <alignment horizontal="center"/>
    </xf>
    <xf numFmtId="0" fontId="5" fillId="2" borderId="7" xfId="4" applyFont="1" applyFill="1" applyBorder="1" applyAlignment="1">
      <alignment horizontal="center" vertical="center"/>
    </xf>
    <xf numFmtId="0" fontId="5" fillId="3" borderId="6" xfId="0" applyFont="1" applyFill="1" applyBorder="1" applyAlignment="1">
      <alignment horizontal="center" vertical="center"/>
    </xf>
    <xf numFmtId="56" fontId="5" fillId="3" borderId="6" xfId="0" applyNumberFormat="1"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7" xfId="4" applyFont="1" applyFill="1" applyBorder="1" applyAlignment="1">
      <alignment horizontal="center" vertical="center"/>
    </xf>
    <xf numFmtId="0" fontId="5" fillId="0" borderId="7" xfId="4" applyFont="1" applyBorder="1" applyAlignment="1" applyProtection="1">
      <alignment horizontal="left" vertical="center" wrapText="1"/>
      <protection locked="0"/>
    </xf>
    <xf numFmtId="0" fontId="19" fillId="0" borderId="7" xfId="0" applyFont="1" applyBorder="1">
      <alignment vertical="center"/>
    </xf>
    <xf numFmtId="0" fontId="19" fillId="0" borderId="7" xfId="0" applyFont="1" applyBorder="1" applyAlignment="1">
      <alignment vertical="center" shrinkToFit="1"/>
    </xf>
    <xf numFmtId="0" fontId="12" fillId="0" borderId="0" xfId="3" applyFont="1" applyAlignment="1" applyProtection="1">
      <alignment vertical="center" wrapText="1"/>
      <protection locked="0"/>
    </xf>
    <xf numFmtId="5" fontId="26" fillId="0" borderId="81" xfId="0" applyNumberFormat="1" applyFont="1" applyBorder="1" applyAlignment="1">
      <alignment vertical="center" shrinkToFit="1"/>
    </xf>
    <xf numFmtId="5" fontId="26" fillId="0" borderId="82" xfId="0" applyNumberFormat="1" applyFont="1" applyBorder="1" applyAlignment="1">
      <alignment vertical="center" shrinkToFit="1"/>
    </xf>
    <xf numFmtId="5" fontId="26" fillId="0" borderId="83" xfId="0" applyNumberFormat="1" applyFont="1" applyBorder="1">
      <alignment vertical="center"/>
    </xf>
    <xf numFmtId="0" fontId="13" fillId="0" borderId="0" xfId="5" applyFont="1" applyProtection="1">
      <alignment vertical="center"/>
      <protection locked="0"/>
    </xf>
    <xf numFmtId="0" fontId="5" fillId="0" borderId="26" xfId="3" applyFont="1" applyBorder="1" applyAlignment="1">
      <alignment horizontal="center" vertical="center"/>
    </xf>
    <xf numFmtId="0" fontId="5" fillId="0" borderId="34" xfId="3" applyFont="1" applyBorder="1" applyAlignment="1">
      <alignment horizontal="center" vertical="center"/>
    </xf>
    <xf numFmtId="0" fontId="5" fillId="0" borderId="6" xfId="3" applyFont="1" applyBorder="1" applyAlignment="1">
      <alignment horizontal="center" vertical="center" wrapText="1"/>
    </xf>
    <xf numFmtId="38" fontId="5" fillId="5" borderId="4" xfId="2" applyFont="1" applyFill="1" applyBorder="1" applyAlignment="1" applyProtection="1">
      <alignment vertical="center"/>
      <protection locked="0"/>
    </xf>
    <xf numFmtId="38" fontId="5" fillId="5" borderId="27" xfId="2" applyFont="1" applyFill="1" applyBorder="1" applyAlignment="1" applyProtection="1">
      <alignment vertical="center"/>
      <protection locked="0"/>
    </xf>
    <xf numFmtId="38" fontId="5" fillId="5" borderId="7" xfId="7" applyFont="1" applyFill="1" applyBorder="1" applyAlignment="1" applyProtection="1">
      <alignment vertical="center"/>
      <protection locked="0"/>
    </xf>
    <xf numFmtId="38" fontId="5" fillId="5" borderId="7" xfId="7" applyFont="1" applyFill="1" applyBorder="1" applyAlignment="1" applyProtection="1">
      <alignment vertical="center" wrapText="1"/>
      <protection locked="0"/>
    </xf>
    <xf numFmtId="38" fontId="5" fillId="5" borderId="0" xfId="7" applyFont="1" applyFill="1" applyAlignment="1" applyProtection="1">
      <alignment vertical="center"/>
      <protection locked="0"/>
    </xf>
    <xf numFmtId="0" fontId="5" fillId="5" borderId="7" xfId="4" applyFont="1" applyFill="1" applyBorder="1" applyAlignment="1" applyProtection="1">
      <alignment horizontal="left" vertical="center" wrapText="1"/>
      <protection locked="0"/>
    </xf>
    <xf numFmtId="0" fontId="5" fillId="5" borderId="4" xfId="3" applyFont="1" applyFill="1" applyBorder="1" applyAlignment="1" applyProtection="1">
      <alignment horizontal="left" vertical="center" wrapText="1"/>
      <protection locked="0"/>
    </xf>
    <xf numFmtId="38" fontId="5" fillId="5" borderId="5" xfId="7" applyFont="1" applyFill="1" applyBorder="1" applyAlignment="1" applyProtection="1">
      <alignment horizontal="right" vertical="center"/>
      <protection locked="0"/>
    </xf>
    <xf numFmtId="0" fontId="5" fillId="5" borderId="31" xfId="3" applyFont="1" applyFill="1" applyBorder="1" applyAlignment="1" applyProtection="1">
      <alignment horizontal="left" vertical="center" wrapText="1"/>
      <protection locked="0"/>
    </xf>
    <xf numFmtId="38" fontId="5" fillId="5" borderId="35" xfId="7" applyFont="1" applyFill="1" applyBorder="1" applyAlignment="1" applyProtection="1">
      <alignment horizontal="right" vertical="center"/>
      <protection locked="0"/>
    </xf>
    <xf numFmtId="0" fontId="12" fillId="0" borderId="0" xfId="5" applyFont="1" applyProtection="1">
      <alignment vertical="center"/>
      <protection locked="0"/>
    </xf>
    <xf numFmtId="0" fontId="13" fillId="5" borderId="0" xfId="5" applyFont="1" applyFill="1" applyProtection="1">
      <alignment vertical="center"/>
      <protection locked="0"/>
    </xf>
    <xf numFmtId="0" fontId="5" fillId="0" borderId="0" xfId="3" applyFont="1" applyAlignment="1">
      <alignment vertical="top"/>
    </xf>
    <xf numFmtId="0" fontId="33" fillId="0" borderId="0" xfId="3" applyFont="1" applyAlignment="1" applyProtection="1">
      <alignment vertical="top" wrapText="1"/>
      <protection locked="0"/>
    </xf>
    <xf numFmtId="0" fontId="39" fillId="0" borderId="0" xfId="3" applyFont="1" applyAlignment="1" applyProtection="1">
      <alignment vertical="top" wrapText="1"/>
      <protection locked="0"/>
    </xf>
    <xf numFmtId="0" fontId="33" fillId="0" borderId="0" xfId="3" applyFont="1" applyAlignment="1" applyProtection="1">
      <alignment vertical="center"/>
      <protection locked="0"/>
    </xf>
    <xf numFmtId="38" fontId="5" fillId="0" borderId="0" xfId="7" applyFont="1" applyBorder="1" applyAlignment="1" applyProtection="1">
      <alignment horizontal="center" vertical="center"/>
    </xf>
    <xf numFmtId="0" fontId="42" fillId="0" borderId="3" xfId="6" applyFont="1" applyBorder="1" applyAlignment="1">
      <alignment horizontal="center" vertical="center" wrapText="1"/>
    </xf>
    <xf numFmtId="0" fontId="43" fillId="0" borderId="3" xfId="3" applyFont="1" applyBorder="1" applyAlignment="1">
      <alignment horizontal="center" vertical="center" wrapText="1"/>
    </xf>
    <xf numFmtId="0" fontId="3" fillId="0" borderId="74" xfId="5" applyFont="1" applyBorder="1">
      <alignment vertical="center"/>
    </xf>
    <xf numFmtId="0" fontId="32" fillId="5" borderId="0" xfId="3" applyFont="1" applyFill="1" applyAlignment="1" applyProtection="1">
      <alignment vertical="top"/>
      <protection locked="0"/>
    </xf>
    <xf numFmtId="0" fontId="5" fillId="0" borderId="0" xfId="3" applyFont="1" applyAlignment="1">
      <alignment vertical="center"/>
    </xf>
    <xf numFmtId="0" fontId="3" fillId="0" borderId="0" xfId="3" applyFont="1" applyAlignment="1">
      <alignment vertical="center"/>
    </xf>
    <xf numFmtId="38" fontId="5" fillId="0" borderId="3" xfId="7" applyFont="1" applyBorder="1" applyAlignment="1" applyProtection="1">
      <alignment horizontal="center" vertical="center"/>
    </xf>
    <xf numFmtId="0" fontId="5" fillId="0" borderId="0" xfId="0" applyFont="1" applyAlignment="1">
      <alignment horizontal="left" vertical="center" wrapText="1"/>
    </xf>
    <xf numFmtId="0" fontId="40" fillId="5" borderId="1" xfId="0" applyFont="1" applyFill="1" applyBorder="1" applyAlignment="1" applyProtection="1">
      <alignment vertical="center" wrapText="1"/>
      <protection locked="0"/>
    </xf>
    <xf numFmtId="0" fontId="40" fillId="5" borderId="2" xfId="0" applyFont="1" applyFill="1" applyBorder="1" applyAlignment="1" applyProtection="1">
      <alignment vertical="center" wrapText="1"/>
      <protection locked="0"/>
    </xf>
    <xf numFmtId="0" fontId="41" fillId="5" borderId="2" xfId="0" applyFont="1" applyFill="1" applyBorder="1" applyAlignment="1" applyProtection="1">
      <alignment vertical="center" wrapText="1"/>
      <protection locked="0"/>
    </xf>
    <xf numFmtId="0" fontId="41" fillId="5" borderId="4" xfId="0" applyFont="1" applyFill="1" applyBorder="1" applyAlignment="1" applyProtection="1">
      <alignment vertical="center" wrapText="1"/>
      <protection locked="0"/>
    </xf>
    <xf numFmtId="0" fontId="32" fillId="5" borderId="3" xfId="3" applyFont="1" applyFill="1" applyBorder="1" applyAlignment="1" applyProtection="1">
      <alignment horizontal="center" vertical="center"/>
      <protection locked="0"/>
    </xf>
    <xf numFmtId="0" fontId="5" fillId="0" borderId="0" xfId="3" applyFont="1" applyAlignment="1">
      <alignment horizontal="center" vertical="center" wrapText="1"/>
    </xf>
    <xf numFmtId="0" fontId="4" fillId="0" borderId="0" xfId="3" applyFont="1" applyAlignment="1">
      <alignment horizontal="center" vertical="center" wrapText="1"/>
    </xf>
    <xf numFmtId="0" fontId="3" fillId="0" borderId="0" xfId="3" applyFont="1" applyAlignment="1">
      <alignment horizontal="center" wrapText="1"/>
    </xf>
    <xf numFmtId="0" fontId="32" fillId="5" borderId="3" xfId="5" applyFont="1" applyFill="1" applyBorder="1" applyAlignment="1" applyProtection="1">
      <alignment horizontal="center" vertical="center"/>
      <protection locked="0"/>
    </xf>
    <xf numFmtId="0" fontId="33" fillId="5" borderId="3" xfId="5" applyFont="1" applyFill="1" applyBorder="1" applyAlignment="1" applyProtection="1">
      <alignment horizontal="center" vertical="center"/>
      <protection locked="0"/>
    </xf>
    <xf numFmtId="0" fontId="33" fillId="5" borderId="2" xfId="5" applyFont="1" applyFill="1" applyBorder="1" applyAlignment="1" applyProtection="1">
      <alignment horizontal="center" vertical="center"/>
      <protection locked="0"/>
    </xf>
    <xf numFmtId="0" fontId="12" fillId="0" borderId="0" xfId="3" applyFont="1" applyAlignment="1" applyProtection="1">
      <alignment vertical="top" wrapText="1"/>
      <protection locked="0"/>
    </xf>
    <xf numFmtId="0" fontId="9" fillId="0" borderId="3" xfId="3" applyFont="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8" xfId="0" applyFont="1" applyBorder="1" applyAlignment="1">
      <alignment horizontal="center" vertical="center"/>
    </xf>
    <xf numFmtId="0" fontId="5" fillId="0" borderId="3" xfId="3" applyFont="1" applyBorder="1" applyAlignment="1">
      <alignment horizontal="center" vertical="center"/>
    </xf>
    <xf numFmtId="0" fontId="5" fillId="0" borderId="9"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3" applyFont="1" applyAlignment="1">
      <alignment vertical="center"/>
    </xf>
    <xf numFmtId="0" fontId="7" fillId="0" borderId="0" xfId="3" applyFont="1" applyAlignment="1">
      <alignment horizontal="left" vertical="center" wrapText="1"/>
    </xf>
    <xf numFmtId="0" fontId="5" fillId="0" borderId="12" xfId="3" applyFont="1" applyBorder="1" applyAlignment="1">
      <alignment horizontal="center" vertical="center" textRotation="255" wrapText="1"/>
    </xf>
    <xf numFmtId="0" fontId="5" fillId="0" borderId="20" xfId="3" applyFont="1" applyBorder="1" applyAlignment="1">
      <alignment horizontal="center" vertical="center" textRotation="255" wrapText="1"/>
    </xf>
    <xf numFmtId="0" fontId="5" fillId="0" borderId="16" xfId="3" applyFont="1" applyBorder="1" applyAlignment="1">
      <alignment horizontal="center" vertical="center" textRotation="255" wrapText="1"/>
    </xf>
    <xf numFmtId="0" fontId="5" fillId="0" borderId="0" xfId="3" applyFont="1" applyAlignment="1">
      <alignment horizontal="center" vertical="center" textRotation="255" wrapText="1"/>
    </xf>
    <xf numFmtId="0" fontId="5" fillId="0" borderId="17" xfId="3" applyFont="1" applyBorder="1" applyAlignment="1">
      <alignment horizontal="center" vertical="center" textRotation="255" wrapText="1"/>
    </xf>
    <xf numFmtId="0" fontId="5" fillId="0" borderId="3" xfId="3" applyFont="1" applyBorder="1" applyAlignment="1">
      <alignment horizontal="center" vertical="center" textRotation="255" wrapText="1"/>
    </xf>
    <xf numFmtId="0" fontId="5" fillId="0" borderId="23" xfId="3" applyFont="1" applyBorder="1" applyAlignment="1">
      <alignment horizontal="center" vertical="center" textRotation="255" wrapText="1"/>
    </xf>
    <xf numFmtId="0" fontId="5" fillId="0" borderId="24" xfId="3" applyFont="1" applyBorder="1" applyAlignment="1">
      <alignment horizontal="center" vertical="center" textRotation="255" wrapText="1"/>
    </xf>
    <xf numFmtId="0" fontId="5" fillId="0" borderId="0" xfId="0" applyFont="1" applyAlignment="1">
      <alignment horizontal="left" vertical="center"/>
    </xf>
    <xf numFmtId="49" fontId="5" fillId="5" borderId="41" xfId="3" applyNumberFormat="1" applyFont="1" applyFill="1" applyBorder="1" applyAlignment="1" applyProtection="1">
      <alignment horizontal="left" vertical="center" wrapText="1"/>
      <protection locked="0"/>
    </xf>
    <xf numFmtId="49" fontId="5" fillId="5" borderId="51" xfId="3" applyNumberFormat="1" applyFont="1" applyFill="1" applyBorder="1" applyAlignment="1" applyProtection="1">
      <alignment horizontal="left" vertical="center" wrapText="1"/>
      <protection locked="0"/>
    </xf>
    <xf numFmtId="49" fontId="5" fillId="5" borderId="38" xfId="3" applyNumberFormat="1" applyFont="1" applyFill="1" applyBorder="1" applyAlignment="1" applyProtection="1">
      <alignment horizontal="left" vertical="center" wrapText="1"/>
      <protection locked="0"/>
    </xf>
    <xf numFmtId="49" fontId="5" fillId="5" borderId="47" xfId="3" applyNumberFormat="1" applyFont="1" applyFill="1" applyBorder="1" applyAlignment="1" applyProtection="1">
      <alignment horizontal="left" vertical="center" wrapText="1"/>
      <protection locked="0"/>
    </xf>
    <xf numFmtId="3" fontId="5" fillId="0" borderId="42" xfId="3" applyNumberFormat="1" applyFont="1" applyBorder="1" applyAlignment="1">
      <alignment vertical="center" wrapText="1"/>
    </xf>
    <xf numFmtId="0" fontId="5" fillId="0" borderId="52" xfId="3" applyFont="1" applyBorder="1" applyAlignment="1">
      <alignment vertical="center" wrapText="1"/>
    </xf>
    <xf numFmtId="0" fontId="4" fillId="0" borderId="18" xfId="4" applyFont="1" applyBorder="1" applyAlignment="1">
      <alignment horizontal="center" vertical="center"/>
    </xf>
    <xf numFmtId="0" fontId="4" fillId="0" borderId="25" xfId="4" applyFont="1" applyBorder="1" applyAlignment="1">
      <alignment horizontal="center" vertical="center"/>
    </xf>
    <xf numFmtId="176" fontId="5" fillId="0" borderId="43" xfId="4" applyNumberFormat="1" applyFont="1" applyBorder="1" applyAlignment="1">
      <alignment vertical="center" wrapText="1"/>
    </xf>
    <xf numFmtId="0" fontId="5" fillId="0" borderId="53" xfId="4" applyFont="1" applyBorder="1" applyAlignment="1">
      <alignment vertical="center" wrapText="1"/>
    </xf>
    <xf numFmtId="3" fontId="5" fillId="0" borderId="40" xfId="3" applyNumberFormat="1" applyFont="1" applyBorder="1" applyAlignment="1">
      <alignment vertical="center" wrapText="1"/>
    </xf>
    <xf numFmtId="0" fontId="5" fillId="0" borderId="49" xfId="3" applyFont="1" applyBorder="1" applyAlignment="1">
      <alignment vertical="center" wrapText="1"/>
    </xf>
    <xf numFmtId="0" fontId="5" fillId="0" borderId="17" xfId="3"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6" xfId="3" applyFont="1" applyBorder="1" applyAlignment="1">
      <alignment horizontal="center" vertical="center" wrapText="1"/>
    </xf>
    <xf numFmtId="0" fontId="5" fillId="0" borderId="50" xfId="3" applyFont="1" applyBorder="1" applyAlignment="1">
      <alignment horizontal="center" vertical="center" wrapText="1"/>
    </xf>
    <xf numFmtId="49" fontId="5" fillId="5" borderId="1" xfId="3" applyNumberFormat="1" applyFont="1" applyFill="1" applyBorder="1" applyAlignment="1" applyProtection="1">
      <alignment horizontal="left" vertical="center" wrapText="1"/>
      <protection locked="0"/>
    </xf>
    <xf numFmtId="49" fontId="5" fillId="5" borderId="46" xfId="3" applyNumberFormat="1" applyFont="1" applyFill="1" applyBorder="1" applyAlignment="1" applyProtection="1">
      <alignment horizontal="left" vertical="center" wrapText="1"/>
      <protection locked="0"/>
    </xf>
    <xf numFmtId="0" fontId="5" fillId="0" borderId="11" xfId="3" applyFont="1" applyBorder="1" applyAlignment="1">
      <alignment horizontal="center" vertical="center"/>
    </xf>
    <xf numFmtId="0" fontId="5" fillId="0" borderId="19" xfId="3" applyFont="1" applyBorder="1" applyAlignment="1">
      <alignment horizontal="center" vertical="center"/>
    </xf>
    <xf numFmtId="0" fontId="5" fillId="0" borderId="29" xfId="3" applyFont="1" applyBorder="1" applyAlignment="1">
      <alignment horizontal="center" vertical="center"/>
    </xf>
    <xf numFmtId="0" fontId="5" fillId="0" borderId="37" xfId="3" applyFont="1" applyBorder="1" applyAlignment="1">
      <alignment horizontal="center" vertical="center" wrapText="1"/>
    </xf>
    <xf numFmtId="0" fontId="5" fillId="0" borderId="45" xfId="3" applyFont="1" applyBorder="1" applyAlignment="1">
      <alignment horizontal="center" vertical="center" wrapText="1"/>
    </xf>
    <xf numFmtId="0" fontId="36" fillId="5" borderId="1" xfId="4" applyFont="1" applyFill="1" applyBorder="1" applyAlignment="1" applyProtection="1">
      <alignment horizontal="center" vertical="center" wrapText="1"/>
      <protection locked="0"/>
    </xf>
    <xf numFmtId="0" fontId="36" fillId="5" borderId="46" xfId="4" applyFont="1" applyFill="1" applyBorder="1" applyAlignment="1" applyProtection="1">
      <alignment horizontal="center" vertical="center" wrapText="1"/>
      <protection locked="0"/>
    </xf>
    <xf numFmtId="0" fontId="37" fillId="5" borderId="1" xfId="0" applyFont="1" applyFill="1" applyBorder="1" applyAlignment="1" applyProtection="1">
      <alignment horizontal="center" vertical="center" wrapText="1"/>
      <protection locked="0"/>
    </xf>
    <xf numFmtId="0" fontId="37" fillId="5" borderId="4" xfId="0" applyFont="1" applyFill="1" applyBorder="1" applyAlignment="1" applyProtection="1">
      <alignment horizontal="center" vertical="center" wrapText="1"/>
      <protection locked="0"/>
    </xf>
    <xf numFmtId="0" fontId="5" fillId="0" borderId="13" xfId="4" applyFont="1" applyBorder="1" applyAlignment="1">
      <alignment horizontal="left" vertical="center"/>
    </xf>
    <xf numFmtId="0" fontId="5" fillId="0" borderId="7" xfId="4" applyFont="1" applyBorder="1" applyAlignment="1">
      <alignment horizontal="left" vertical="center"/>
    </xf>
    <xf numFmtId="0" fontId="5" fillId="5" borderId="14" xfId="3" applyFont="1" applyFill="1" applyBorder="1" applyAlignment="1" applyProtection="1">
      <alignment horizontal="center" vertical="center" textRotation="255"/>
      <protection locked="0"/>
    </xf>
    <xf numFmtId="0" fontId="5" fillId="5" borderId="21" xfId="3" applyFont="1" applyFill="1" applyBorder="1" applyAlignment="1" applyProtection="1">
      <alignment horizontal="center" vertical="center" textRotation="255"/>
      <protection locked="0"/>
    </xf>
    <xf numFmtId="0" fontId="5" fillId="5" borderId="27" xfId="3" applyFont="1" applyFill="1" applyBorder="1" applyAlignment="1" applyProtection="1">
      <alignment horizontal="center" vertical="center" textRotation="255"/>
      <protection locked="0"/>
    </xf>
    <xf numFmtId="49" fontId="5" fillId="5" borderId="38" xfId="3" applyNumberFormat="1" applyFont="1" applyFill="1" applyBorder="1" applyAlignment="1" applyProtection="1">
      <alignment horizontal="center" vertical="center" wrapText="1"/>
      <protection locked="0"/>
    </xf>
    <xf numFmtId="49" fontId="5" fillId="5" borderId="47" xfId="3" applyNumberFormat="1" applyFont="1" applyFill="1" applyBorder="1" applyAlignment="1" applyProtection="1">
      <alignment horizontal="center" vertical="center" wrapText="1"/>
      <protection locked="0"/>
    </xf>
    <xf numFmtId="0" fontId="4" fillId="0" borderId="15" xfId="4" applyFont="1" applyBorder="1" applyAlignment="1">
      <alignment horizontal="center" vertical="center"/>
    </xf>
    <xf numFmtId="0" fontId="4" fillId="0" borderId="22" xfId="4" applyFont="1" applyBorder="1" applyAlignment="1">
      <alignment horizontal="center" vertical="center"/>
    </xf>
    <xf numFmtId="0" fontId="4" fillId="0" borderId="28" xfId="4" applyFont="1" applyBorder="1" applyAlignment="1">
      <alignment horizontal="center" vertical="center"/>
    </xf>
    <xf numFmtId="176" fontId="5" fillId="0" borderId="39" xfId="4" applyNumberFormat="1" applyFont="1" applyBorder="1" applyAlignment="1">
      <alignment vertical="center" wrapText="1"/>
    </xf>
    <xf numFmtId="0" fontId="5" fillId="0" borderId="48" xfId="4" applyFont="1" applyBorder="1" applyAlignment="1">
      <alignment vertical="center" wrapText="1"/>
    </xf>
    <xf numFmtId="0" fontId="5" fillId="0" borderId="26" xfId="3" applyFont="1" applyBorder="1" applyAlignment="1">
      <alignment horizontal="center" vertical="center"/>
    </xf>
    <xf numFmtId="0" fontId="5" fillId="0" borderId="12" xfId="3" applyFont="1" applyBorder="1" applyAlignment="1">
      <alignment horizontal="left" vertical="center" wrapText="1"/>
    </xf>
    <xf numFmtId="0" fontId="5" fillId="0" borderId="20" xfId="5" applyFont="1" applyBorder="1" applyAlignment="1">
      <alignment horizontal="left" vertical="center"/>
    </xf>
    <xf numFmtId="0" fontId="5" fillId="0" borderId="23" xfId="3" applyFont="1" applyBorder="1" applyAlignment="1">
      <alignment horizontal="left" vertical="center"/>
    </xf>
    <xf numFmtId="0" fontId="5" fillId="0" borderId="12" xfId="4" applyFont="1" applyBorder="1" applyAlignment="1">
      <alignment horizontal="left" vertical="center"/>
    </xf>
    <xf numFmtId="0" fontId="5" fillId="0" borderId="20" xfId="4" applyFont="1" applyBorder="1" applyAlignment="1">
      <alignment horizontal="left" vertical="center"/>
    </xf>
    <xf numFmtId="0" fontId="5" fillId="0" borderId="23" xfId="4" applyFont="1" applyBorder="1" applyAlignment="1">
      <alignment horizontal="left" vertical="center"/>
    </xf>
    <xf numFmtId="0" fontId="5" fillId="0" borderId="17" xfId="4" applyFont="1" applyBorder="1" applyAlignment="1">
      <alignment horizontal="left" vertical="center"/>
    </xf>
    <xf numFmtId="0" fontId="5" fillId="0" borderId="3" xfId="4" applyFont="1" applyBorder="1" applyAlignment="1">
      <alignment horizontal="left" vertical="center"/>
    </xf>
    <xf numFmtId="0" fontId="5" fillId="0" borderId="9" xfId="4" applyFont="1" applyBorder="1" applyAlignment="1">
      <alignment horizontal="left" vertical="center"/>
    </xf>
    <xf numFmtId="38" fontId="5" fillId="5" borderId="5" xfId="2" applyFont="1" applyFill="1" applyBorder="1" applyAlignment="1" applyProtection="1">
      <alignment vertical="center"/>
      <protection locked="0"/>
    </xf>
    <xf numFmtId="38" fontId="5" fillId="5" borderId="6" xfId="2" applyFont="1" applyFill="1" applyBorder="1" applyAlignment="1" applyProtection="1">
      <alignment vertical="center"/>
      <protection locked="0"/>
    </xf>
    <xf numFmtId="49" fontId="5" fillId="5" borderId="41" xfId="3" applyNumberFormat="1" applyFont="1" applyFill="1" applyBorder="1" applyAlignment="1" applyProtection="1">
      <alignment horizontal="center" vertical="center" wrapText="1"/>
      <protection locked="0"/>
    </xf>
    <xf numFmtId="49" fontId="5" fillId="5" borderId="51" xfId="3" applyNumberFormat="1" applyFont="1" applyFill="1" applyBorder="1" applyAlignment="1" applyProtection="1">
      <alignment horizontal="center" vertical="center" wrapText="1"/>
      <protection locked="0"/>
    </xf>
    <xf numFmtId="49" fontId="5" fillId="5" borderId="8" xfId="3" applyNumberFormat="1" applyFont="1" applyFill="1" applyBorder="1" applyAlignment="1" applyProtection="1">
      <alignment horizontal="center" vertical="center" wrapText="1"/>
      <protection locked="0"/>
    </xf>
    <xf numFmtId="49" fontId="5" fillId="5" borderId="71" xfId="3" applyNumberFormat="1"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0" fillId="0" borderId="0" xfId="0" applyAlignment="1">
      <alignment horizontal="center" vertical="center"/>
    </xf>
    <xf numFmtId="0" fontId="22" fillId="4" borderId="20" xfId="0" applyFont="1" applyFill="1" applyBorder="1" applyAlignment="1">
      <alignment horizontal="center" vertical="center"/>
    </xf>
    <xf numFmtId="0" fontId="23" fillId="4" borderId="20" xfId="0" applyFont="1" applyFill="1" applyBorder="1" applyAlignment="1">
      <alignment horizontal="center" vertical="center"/>
    </xf>
    <xf numFmtId="177" fontId="24" fillId="0" borderId="61" xfId="0" applyNumberFormat="1" applyFont="1" applyBorder="1" applyAlignment="1">
      <alignment horizontal="center" vertical="center"/>
    </xf>
    <xf numFmtId="177" fontId="25" fillId="0" borderId="62" xfId="0" applyNumberFormat="1" applyFont="1" applyBorder="1" applyAlignment="1">
      <alignment horizontal="center" vertical="center"/>
    </xf>
    <xf numFmtId="177" fontId="25" fillId="0" borderId="16" xfId="0" applyNumberFormat="1" applyFont="1" applyBorder="1" applyAlignment="1">
      <alignment horizontal="center" vertical="center"/>
    </xf>
    <xf numFmtId="177" fontId="25" fillId="0" borderId="63" xfId="0" applyNumberFormat="1" applyFont="1" applyBorder="1" applyAlignment="1">
      <alignment horizontal="center" vertical="center"/>
    </xf>
    <xf numFmtId="177" fontId="25" fillId="0" borderId="64" xfId="0" applyNumberFormat="1" applyFont="1" applyBorder="1" applyAlignment="1">
      <alignment horizontal="center" vertical="center"/>
    </xf>
    <xf numFmtId="177" fontId="25" fillId="0" borderId="65" xfId="0" applyNumberFormat="1" applyFont="1" applyBorder="1" applyAlignment="1">
      <alignment horizontal="center" vertical="center"/>
    </xf>
    <xf numFmtId="0" fontId="37" fillId="5" borderId="38" xfId="0" applyFont="1" applyFill="1" applyBorder="1" applyAlignment="1" applyProtection="1">
      <alignment horizontal="center" vertical="center" wrapText="1"/>
      <protection locked="0"/>
    </xf>
    <xf numFmtId="0" fontId="37" fillId="5" borderId="31" xfId="0" applyFont="1" applyFill="1" applyBorder="1" applyAlignment="1" applyProtection="1">
      <alignment horizontal="center" vertical="center" wrapText="1"/>
      <protection locked="0"/>
    </xf>
    <xf numFmtId="177" fontId="24" fillId="0" borderId="16" xfId="0" applyNumberFormat="1" applyFont="1" applyBorder="1" applyAlignment="1">
      <alignment horizontal="center" vertical="center"/>
    </xf>
    <xf numFmtId="0" fontId="5" fillId="0" borderId="76" xfId="5" applyFont="1" applyBorder="1" applyAlignment="1">
      <alignment vertical="center" wrapText="1"/>
    </xf>
    <xf numFmtId="0" fontId="5" fillId="0" borderId="77" xfId="5" applyFont="1" applyBorder="1" applyAlignment="1">
      <alignment vertical="center" wrapText="1"/>
    </xf>
    <xf numFmtId="0" fontId="3" fillId="0" borderId="78" xfId="5" applyFont="1" applyBorder="1" applyAlignment="1">
      <alignment vertical="center" wrapText="1"/>
    </xf>
    <xf numFmtId="38" fontId="5" fillId="0" borderId="79" xfId="7" applyFont="1" applyBorder="1" applyAlignment="1" applyProtection="1">
      <alignment horizontal="right" vertical="center"/>
    </xf>
    <xf numFmtId="38" fontId="5" fillId="0" borderId="77" xfId="7" applyFont="1" applyBorder="1" applyAlignment="1" applyProtection="1">
      <alignment horizontal="right" vertical="center"/>
    </xf>
    <xf numFmtId="0" fontId="3" fillId="0" borderId="0" xfId="0" applyFont="1" applyAlignment="1">
      <alignment horizontal="left" vertical="center"/>
    </xf>
    <xf numFmtId="0" fontId="5" fillId="0" borderId="58" xfId="5" applyFont="1" applyBorder="1" applyAlignment="1">
      <alignment horizontal="right" vertical="center"/>
    </xf>
    <xf numFmtId="0" fontId="5" fillId="0" borderId="59" xfId="5" applyFont="1" applyBorder="1" applyAlignment="1">
      <alignment horizontal="right" vertical="center"/>
    </xf>
    <xf numFmtId="38" fontId="5" fillId="0" borderId="57" xfId="7" applyFont="1" applyBorder="1" applyAlignment="1" applyProtection="1">
      <alignment horizontal="right" vertical="center"/>
    </xf>
    <xf numFmtId="38" fontId="5" fillId="0" borderId="58" xfId="7" applyFont="1" applyBorder="1" applyAlignment="1" applyProtection="1">
      <alignment horizontal="right" vertical="center"/>
    </xf>
    <xf numFmtId="0" fontId="5" fillId="0" borderId="54" xfId="5" applyFont="1" applyBorder="1" applyAlignment="1">
      <alignment horizontal="left" vertical="center"/>
    </xf>
    <xf numFmtId="0" fontId="5" fillId="0" borderId="55" xfId="5" applyFont="1" applyBorder="1" applyAlignment="1">
      <alignment horizontal="left" vertical="center"/>
    </xf>
    <xf numFmtId="38" fontId="5" fillId="0" borderId="54" xfId="7" applyFont="1" applyBorder="1" applyAlignment="1" applyProtection="1">
      <alignment horizontal="right" vertical="center"/>
    </xf>
    <xf numFmtId="38" fontId="5" fillId="0" borderId="55" xfId="7" applyFont="1" applyBorder="1" applyAlignment="1" applyProtection="1">
      <alignment horizontal="right" vertical="center"/>
    </xf>
    <xf numFmtId="0" fontId="5" fillId="0" borderId="73" xfId="5" applyFont="1" applyBorder="1" applyAlignment="1">
      <alignment horizontal="right" vertical="center"/>
    </xf>
    <xf numFmtId="0" fontId="5" fillId="0" borderId="74" xfId="5" applyFont="1" applyBorder="1" applyAlignment="1">
      <alignment horizontal="right" vertical="center"/>
    </xf>
    <xf numFmtId="38" fontId="5" fillId="0" borderId="75" xfId="7" applyFont="1" applyBorder="1" applyAlignment="1" applyProtection="1">
      <alignment horizontal="right" vertical="center"/>
    </xf>
    <xf numFmtId="38" fontId="5" fillId="0" borderId="73" xfId="7" applyFont="1" applyBorder="1" applyAlignment="1" applyProtection="1">
      <alignment horizontal="right" vertical="center"/>
    </xf>
    <xf numFmtId="0" fontId="10" fillId="0" borderId="0" xfId="6" applyFont="1" applyAlignment="1">
      <alignment horizontal="center" vertical="center" wrapText="1"/>
    </xf>
    <xf numFmtId="0" fontId="3" fillId="0" borderId="3" xfId="6" applyFont="1" applyBorder="1" applyAlignment="1">
      <alignment horizontal="left" vertical="center" wrapText="1"/>
    </xf>
    <xf numFmtId="0" fontId="19" fillId="6" borderId="7" xfId="0" applyFont="1" applyFill="1" applyBorder="1" applyAlignment="1">
      <alignment horizontal="center" vertical="center"/>
    </xf>
    <xf numFmtId="177" fontId="19" fillId="6" borderId="7" xfId="0" applyNumberFormat="1" applyFont="1" applyFill="1" applyBorder="1" applyAlignment="1">
      <alignment horizontal="center" vertical="center" wrapText="1"/>
    </xf>
    <xf numFmtId="0" fontId="19" fillId="6" borderId="1" xfId="0" applyFont="1" applyFill="1" applyBorder="1" applyAlignment="1">
      <alignment horizontal="center" vertical="center" shrinkToFit="1"/>
    </xf>
    <xf numFmtId="0" fontId="19" fillId="6" borderId="4" xfId="0" applyFont="1" applyFill="1" applyBorder="1" applyAlignment="1">
      <alignment horizontal="center" vertical="center" shrinkToFit="1"/>
    </xf>
    <xf numFmtId="0" fontId="19" fillId="6" borderId="7" xfId="0" applyFont="1" applyFill="1" applyBorder="1" applyAlignment="1">
      <alignment horizontal="center" vertical="center" shrinkToFit="1"/>
    </xf>
    <xf numFmtId="5" fontId="19" fillId="6" borderId="7" xfId="0" applyNumberFormat="1" applyFont="1" applyFill="1" applyBorder="1" applyAlignment="1">
      <alignment horizontal="center" vertical="center" wrapText="1"/>
    </xf>
    <xf numFmtId="177" fontId="44" fillId="0" borderId="7" xfId="0" applyNumberFormat="1" applyFont="1" applyBorder="1" applyProtection="1">
      <alignment vertical="center"/>
      <protection locked="0"/>
    </xf>
    <xf numFmtId="0" fontId="44" fillId="0" borderId="7" xfId="0" applyFont="1" applyBorder="1" applyAlignment="1" applyProtection="1">
      <alignment vertical="center" shrinkToFit="1"/>
      <protection locked="0"/>
    </xf>
    <xf numFmtId="5" fontId="44" fillId="0" borderId="7" xfId="0" applyNumberFormat="1" applyFont="1" applyBorder="1" applyProtection="1">
      <alignment vertical="center"/>
      <protection locked="0"/>
    </xf>
    <xf numFmtId="177" fontId="26" fillId="0" borderId="84" xfId="0" applyNumberFormat="1" applyFont="1" applyBorder="1" applyAlignment="1">
      <alignment horizontal="center" vertical="center" textRotation="255" wrapText="1"/>
    </xf>
    <xf numFmtId="177" fontId="26" fillId="0" borderId="85" xfId="0" applyNumberFormat="1" applyFont="1" applyBorder="1" applyAlignment="1">
      <alignment horizontal="center" vertical="center" textRotation="255" wrapText="1"/>
    </xf>
    <xf numFmtId="177" fontId="26" fillId="0" borderId="86" xfId="0" applyNumberFormat="1" applyFont="1" applyBorder="1" applyAlignment="1">
      <alignment horizontal="center" vertical="center" textRotation="255" wrapText="1"/>
    </xf>
    <xf numFmtId="177" fontId="26" fillId="0" borderId="87" xfId="0" applyNumberFormat="1" applyFont="1" applyBorder="1" applyAlignment="1">
      <alignment horizontal="center" vertical="center" textRotation="255" wrapText="1"/>
    </xf>
    <xf numFmtId="5" fontId="19" fillId="0" borderId="0" xfId="0" applyNumberFormat="1" applyFont="1" applyAlignment="1">
      <alignment vertical="center" shrinkToFit="1"/>
    </xf>
    <xf numFmtId="177" fontId="25" fillId="0" borderId="88" xfId="0" applyNumberFormat="1" applyFont="1" applyBorder="1" applyAlignment="1">
      <alignment horizontal="center" vertical="center"/>
    </xf>
    <xf numFmtId="0" fontId="44" fillId="0" borderId="1" xfId="0" applyFont="1" applyBorder="1" applyAlignment="1" applyProtection="1">
      <alignment vertical="center" shrinkToFit="1"/>
      <protection locked="0"/>
    </xf>
    <xf numFmtId="0" fontId="29" fillId="0" borderId="4" xfId="0" applyFont="1" applyBorder="1" applyAlignment="1" applyProtection="1">
      <alignment vertical="center" shrinkToFit="1"/>
      <protection locked="0"/>
    </xf>
    <xf numFmtId="0" fontId="29" fillId="0" borderId="7" xfId="0" applyFont="1" applyBorder="1" applyAlignment="1" applyProtection="1">
      <alignment vertical="center" shrinkToFit="1"/>
      <protection locked="0"/>
    </xf>
    <xf numFmtId="5" fontId="29" fillId="0" borderId="7" xfId="0" applyNumberFormat="1" applyFont="1" applyBorder="1" applyProtection="1">
      <alignment vertical="center"/>
      <protection locked="0"/>
    </xf>
    <xf numFmtId="177" fontId="29" fillId="0" borderId="7" xfId="0" applyNumberFormat="1" applyFont="1" applyBorder="1" applyProtection="1">
      <alignment vertical="center"/>
      <protection locked="0"/>
    </xf>
    <xf numFmtId="0" fontId="29" fillId="0" borderId="1" xfId="0" applyFont="1" applyBorder="1" applyAlignment="1" applyProtection="1">
      <alignment vertical="center" shrinkToFit="1"/>
      <protection locked="0"/>
    </xf>
    <xf numFmtId="0" fontId="44" fillId="0" borderId="1" xfId="0" applyFont="1" applyBorder="1" applyAlignment="1" applyProtection="1">
      <alignment horizontal="center" vertical="center" shrinkToFit="1"/>
      <protection locked="0"/>
    </xf>
    <xf numFmtId="0" fontId="44" fillId="0" borderId="4" xfId="0" applyFont="1" applyBorder="1" applyAlignment="1" applyProtection="1">
      <alignment horizontal="center" vertical="center" shrinkToFit="1"/>
      <protection locked="0"/>
    </xf>
    <xf numFmtId="5" fontId="29" fillId="0" borderId="67" xfId="0" applyNumberFormat="1" applyFont="1" applyBorder="1">
      <alignment vertical="center"/>
    </xf>
    <xf numFmtId="5" fontId="29" fillId="0" borderId="68" xfId="0" applyNumberFormat="1" applyFont="1" applyBorder="1">
      <alignment vertical="center"/>
    </xf>
    <xf numFmtId="5" fontId="29" fillId="0" borderId="70" xfId="0" applyNumberFormat="1" applyFont="1" applyBorder="1">
      <alignment vertical="center"/>
    </xf>
    <xf numFmtId="5" fontId="44" fillId="0" borderId="0" xfId="0" applyNumberFormat="1" applyFont="1">
      <alignment vertical="center"/>
    </xf>
    <xf numFmtId="177" fontId="19" fillId="0" borderId="7" xfId="0" applyNumberFormat="1" applyFont="1" applyBorder="1" applyProtection="1">
      <alignment vertical="center"/>
      <protection locked="0"/>
    </xf>
    <xf numFmtId="0" fontId="19" fillId="0" borderId="7" xfId="0" applyFont="1" applyBorder="1" applyAlignment="1" applyProtection="1">
      <alignment vertical="center" shrinkToFit="1"/>
      <protection locked="0"/>
    </xf>
    <xf numFmtId="5" fontId="19" fillId="0" borderId="7" xfId="0" applyNumberFormat="1" applyFont="1" applyBorder="1" applyProtection="1">
      <alignment vertical="center"/>
      <protection locked="0"/>
    </xf>
    <xf numFmtId="177" fontId="26" fillId="0" borderId="84" xfId="0" applyNumberFormat="1" applyFont="1" applyBorder="1" applyAlignment="1">
      <alignment horizontal="center" vertical="center" textRotation="255"/>
    </xf>
    <xf numFmtId="177" fontId="26" fillId="0" borderId="85" xfId="0" applyNumberFormat="1" applyFont="1" applyBorder="1" applyAlignment="1">
      <alignment horizontal="center" vertical="center" textRotation="255"/>
    </xf>
    <xf numFmtId="177" fontId="26" fillId="0" borderId="86" xfId="0" applyNumberFormat="1" applyFont="1" applyBorder="1" applyAlignment="1">
      <alignment horizontal="center" vertical="center" textRotation="255"/>
    </xf>
    <xf numFmtId="177" fontId="26" fillId="0" borderId="87" xfId="0" applyNumberFormat="1" applyFont="1" applyBorder="1" applyAlignment="1">
      <alignment horizontal="center" vertical="center" textRotation="255"/>
    </xf>
    <xf numFmtId="5" fontId="44" fillId="0" borderId="7" xfId="0" applyNumberFormat="1" applyFont="1" applyBorder="1">
      <alignment vertical="center"/>
    </xf>
    <xf numFmtId="5" fontId="29" fillId="0" borderId="50" xfId="0" applyNumberFormat="1" applyFont="1" applyBorder="1">
      <alignment vertical="center"/>
    </xf>
    <xf numFmtId="5" fontId="44" fillId="0" borderId="0" xfId="0" applyNumberFormat="1" applyFont="1" applyAlignment="1">
      <alignment vertical="center" shrinkToFit="1"/>
    </xf>
    <xf numFmtId="5" fontId="29" fillId="0" borderId="0" xfId="0" applyNumberFormat="1" applyFont="1">
      <alignment vertical="center"/>
    </xf>
    <xf numFmtId="49" fontId="19" fillId="0" borderId="1" xfId="0" applyNumberFormat="1" applyFont="1" applyBorder="1" applyAlignment="1" applyProtection="1">
      <alignment horizontal="center" vertical="center" shrinkToFit="1"/>
      <protection locked="0"/>
    </xf>
    <xf numFmtId="49" fontId="19" fillId="0" borderId="4" xfId="0" applyNumberFormat="1" applyFont="1" applyBorder="1" applyAlignment="1" applyProtection="1">
      <alignment horizontal="center" vertical="center" shrinkToFit="1"/>
      <protection locked="0"/>
    </xf>
    <xf numFmtId="0" fontId="45" fillId="0" borderId="1" xfId="0" applyFont="1" applyBorder="1">
      <alignment vertical="center"/>
    </xf>
    <xf numFmtId="0" fontId="45" fillId="0" borderId="4" xfId="0" applyFont="1" applyBorder="1">
      <alignment vertical="center"/>
    </xf>
    <xf numFmtId="49" fontId="29" fillId="0" borderId="1" xfId="0" applyNumberFormat="1" applyFont="1" applyBorder="1" applyAlignment="1" applyProtection="1">
      <alignment vertical="center" shrinkToFit="1"/>
      <protection locked="0"/>
    </xf>
    <xf numFmtId="49" fontId="29" fillId="0" borderId="4" xfId="0" applyNumberFormat="1" applyFont="1" applyBorder="1" applyAlignment="1" applyProtection="1">
      <alignment vertical="center" shrinkToFit="1"/>
      <protection locked="0"/>
    </xf>
    <xf numFmtId="49" fontId="44" fillId="0" borderId="1" xfId="0" applyNumberFormat="1" applyFont="1" applyBorder="1" applyAlignment="1" applyProtection="1">
      <alignment vertical="center" shrinkToFit="1"/>
      <protection locked="0"/>
    </xf>
    <xf numFmtId="49" fontId="44" fillId="0" borderId="4" xfId="0" applyNumberFormat="1" applyFont="1" applyBorder="1" applyAlignment="1" applyProtection="1">
      <alignment vertical="center" shrinkToFit="1"/>
      <protection locked="0"/>
    </xf>
    <xf numFmtId="5" fontId="44" fillId="0" borderId="67" xfId="0" applyNumberFormat="1" applyFont="1" applyBorder="1">
      <alignment vertical="center"/>
    </xf>
    <xf numFmtId="5" fontId="44" fillId="0" borderId="68" xfId="0" applyNumberFormat="1" applyFont="1" applyBorder="1">
      <alignment vertical="center"/>
    </xf>
    <xf numFmtId="5" fontId="29" fillId="0" borderId="0" xfId="0" applyNumberFormat="1" applyFont="1" applyAlignment="1">
      <alignment vertical="center" shrinkToFit="1"/>
    </xf>
    <xf numFmtId="0" fontId="19" fillId="0" borderId="1"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177" fontId="26" fillId="0" borderId="86" xfId="0" applyNumberFormat="1" applyFont="1" applyBorder="1" applyAlignment="1">
      <alignment horizontal="center" vertical="center" shrinkToFit="1"/>
    </xf>
    <xf numFmtId="0" fontId="29" fillId="0" borderId="1"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Sheet1"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0346-B7AD-4C85-A201-7D6656F56FDE}">
  <sheetPr>
    <tabColor rgb="FFFFFF00"/>
  </sheetPr>
  <dimension ref="A1:S41"/>
  <sheetViews>
    <sheetView tabSelected="1" view="pageBreakPreview" zoomScaleSheetLayoutView="100" workbookViewId="0">
      <selection activeCell="S24" sqref="S24"/>
    </sheetView>
  </sheetViews>
  <sheetFormatPr defaultRowHeight="13"/>
  <cols>
    <col min="1" max="1" width="5.90625" style="1" customWidth="1"/>
    <col min="2" max="2" width="4" style="1" customWidth="1"/>
    <col min="3" max="3" width="9" style="1" customWidth="1"/>
    <col min="4" max="4" width="6.6328125" style="1" customWidth="1"/>
    <col min="5" max="5" width="3.6328125" style="1" customWidth="1"/>
    <col min="6" max="6" width="9.6328125" style="1" customWidth="1"/>
    <col min="7" max="7" width="10.6328125" style="1" customWidth="1"/>
    <col min="8" max="8" width="5.6328125" style="1" customWidth="1"/>
    <col min="9" max="12" width="4.81640625" style="1" customWidth="1"/>
    <col min="13" max="13" width="6.08984375" style="1" customWidth="1"/>
    <col min="14" max="14" width="3.6328125" style="1" customWidth="1"/>
    <col min="15" max="265" width="9" style="1" customWidth="1"/>
    <col min="266" max="266" width="15.08984375" style="1" customWidth="1"/>
    <col min="267" max="269" width="9" style="1" customWidth="1"/>
    <col min="270" max="270" width="8.7265625" style="1" customWidth="1"/>
    <col min="271" max="521" width="9" style="1" customWidth="1"/>
    <col min="522" max="522" width="15.08984375" style="1" customWidth="1"/>
    <col min="523" max="525" width="9" style="1" customWidth="1"/>
    <col min="526" max="526" width="8.7265625" style="1" customWidth="1"/>
    <col min="527" max="777" width="9" style="1" customWidth="1"/>
    <col min="778" max="778" width="15.08984375" style="1" customWidth="1"/>
    <col min="779" max="781" width="9" style="1" customWidth="1"/>
    <col min="782" max="782" width="8.7265625" style="1" customWidth="1"/>
    <col min="783" max="1033" width="9" style="1" customWidth="1"/>
    <col min="1034" max="1034" width="15.08984375" style="1" customWidth="1"/>
    <col min="1035" max="1037" width="9" style="1" customWidth="1"/>
    <col min="1038" max="1038" width="8.7265625" style="1" customWidth="1"/>
    <col min="1039" max="1289" width="9" style="1" customWidth="1"/>
    <col min="1290" max="1290" width="15.08984375" style="1" customWidth="1"/>
    <col min="1291" max="1293" width="9" style="1" customWidth="1"/>
    <col min="1294" max="1294" width="8.7265625" style="1" customWidth="1"/>
    <col min="1295" max="1545" width="9" style="1" customWidth="1"/>
    <col min="1546" max="1546" width="15.08984375" style="1" customWidth="1"/>
    <col min="1547" max="1549" width="9" style="1" customWidth="1"/>
    <col min="1550" max="1550" width="8.7265625" style="1" customWidth="1"/>
    <col min="1551" max="1801" width="9" style="1" customWidth="1"/>
    <col min="1802" max="1802" width="15.08984375" style="1" customWidth="1"/>
    <col min="1803" max="1805" width="9" style="1" customWidth="1"/>
    <col min="1806" max="1806" width="8.7265625" style="1" customWidth="1"/>
    <col min="1807" max="2057" width="9" style="1" customWidth="1"/>
    <col min="2058" max="2058" width="15.08984375" style="1" customWidth="1"/>
    <col min="2059" max="2061" width="9" style="1" customWidth="1"/>
    <col min="2062" max="2062" width="8.7265625" style="1" customWidth="1"/>
    <col min="2063" max="2313" width="9" style="1" customWidth="1"/>
    <col min="2314" max="2314" width="15.08984375" style="1" customWidth="1"/>
    <col min="2315" max="2317" width="9" style="1" customWidth="1"/>
    <col min="2318" max="2318" width="8.7265625" style="1" customWidth="1"/>
    <col min="2319" max="2569" width="9" style="1" customWidth="1"/>
    <col min="2570" max="2570" width="15.08984375" style="1" customWidth="1"/>
    <col min="2571" max="2573" width="9" style="1" customWidth="1"/>
    <col min="2574" max="2574" width="8.7265625" style="1" customWidth="1"/>
    <col min="2575" max="2825" width="9" style="1" customWidth="1"/>
    <col min="2826" max="2826" width="15.08984375" style="1" customWidth="1"/>
    <col min="2827" max="2829" width="9" style="1" customWidth="1"/>
    <col min="2830" max="2830" width="8.7265625" style="1" customWidth="1"/>
    <col min="2831" max="3081" width="9" style="1" customWidth="1"/>
    <col min="3082" max="3082" width="15.08984375" style="1" customWidth="1"/>
    <col min="3083" max="3085" width="9" style="1" customWidth="1"/>
    <col min="3086" max="3086" width="8.7265625" style="1" customWidth="1"/>
    <col min="3087" max="3337" width="9" style="1" customWidth="1"/>
    <col min="3338" max="3338" width="15.08984375" style="1" customWidth="1"/>
    <col min="3339" max="3341" width="9" style="1" customWidth="1"/>
    <col min="3342" max="3342" width="8.7265625" style="1" customWidth="1"/>
    <col min="3343" max="3593" width="9" style="1" customWidth="1"/>
    <col min="3594" max="3594" width="15.08984375" style="1" customWidth="1"/>
    <col min="3595" max="3597" width="9" style="1" customWidth="1"/>
    <col min="3598" max="3598" width="8.7265625" style="1" customWidth="1"/>
    <col min="3599" max="3849" width="9" style="1" customWidth="1"/>
    <col min="3850" max="3850" width="15.08984375" style="1" customWidth="1"/>
    <col min="3851" max="3853" width="9" style="1" customWidth="1"/>
    <col min="3854" max="3854" width="8.7265625" style="1" customWidth="1"/>
    <col min="3855" max="4105" width="9" style="1" customWidth="1"/>
    <col min="4106" max="4106" width="15.08984375" style="1" customWidth="1"/>
    <col min="4107" max="4109" width="9" style="1" customWidth="1"/>
    <col min="4110" max="4110" width="8.7265625" style="1" customWidth="1"/>
    <col min="4111" max="4361" width="9" style="1" customWidth="1"/>
    <col min="4362" max="4362" width="15.08984375" style="1" customWidth="1"/>
    <col min="4363" max="4365" width="9" style="1" customWidth="1"/>
    <col min="4366" max="4366" width="8.7265625" style="1" customWidth="1"/>
    <col min="4367" max="4617" width="9" style="1" customWidth="1"/>
    <col min="4618" max="4618" width="15.08984375" style="1" customWidth="1"/>
    <col min="4619" max="4621" width="9" style="1" customWidth="1"/>
    <col min="4622" max="4622" width="8.7265625" style="1" customWidth="1"/>
    <col min="4623" max="4873" width="9" style="1" customWidth="1"/>
    <col min="4874" max="4874" width="15.08984375" style="1" customWidth="1"/>
    <col min="4875" max="4877" width="9" style="1" customWidth="1"/>
    <col min="4878" max="4878" width="8.7265625" style="1" customWidth="1"/>
    <col min="4879" max="5129" width="9" style="1" customWidth="1"/>
    <col min="5130" max="5130" width="15.08984375" style="1" customWidth="1"/>
    <col min="5131" max="5133" width="9" style="1" customWidth="1"/>
    <col min="5134" max="5134" width="8.7265625" style="1" customWidth="1"/>
    <col min="5135" max="5385" width="9" style="1" customWidth="1"/>
    <col min="5386" max="5386" width="15.08984375" style="1" customWidth="1"/>
    <col min="5387" max="5389" width="9" style="1" customWidth="1"/>
    <col min="5390" max="5390" width="8.7265625" style="1" customWidth="1"/>
    <col min="5391" max="5641" width="9" style="1" customWidth="1"/>
    <col min="5642" max="5642" width="15.08984375" style="1" customWidth="1"/>
    <col min="5643" max="5645" width="9" style="1" customWidth="1"/>
    <col min="5646" max="5646" width="8.7265625" style="1" customWidth="1"/>
    <col min="5647" max="5897" width="9" style="1" customWidth="1"/>
    <col min="5898" max="5898" width="15.08984375" style="1" customWidth="1"/>
    <col min="5899" max="5901" width="9" style="1" customWidth="1"/>
    <col min="5902" max="5902" width="8.7265625" style="1" customWidth="1"/>
    <col min="5903" max="6153" width="9" style="1" customWidth="1"/>
    <col min="6154" max="6154" width="15.08984375" style="1" customWidth="1"/>
    <col min="6155" max="6157" width="9" style="1" customWidth="1"/>
    <col min="6158" max="6158" width="8.7265625" style="1" customWidth="1"/>
    <col min="6159" max="6409" width="9" style="1" customWidth="1"/>
    <col min="6410" max="6410" width="15.08984375" style="1" customWidth="1"/>
    <col min="6411" max="6413" width="9" style="1" customWidth="1"/>
    <col min="6414" max="6414" width="8.7265625" style="1" customWidth="1"/>
    <col min="6415" max="6665" width="9" style="1" customWidth="1"/>
    <col min="6666" max="6666" width="15.08984375" style="1" customWidth="1"/>
    <col min="6667" max="6669" width="9" style="1" customWidth="1"/>
    <col min="6670" max="6670" width="8.7265625" style="1" customWidth="1"/>
    <col min="6671" max="6921" width="9" style="1" customWidth="1"/>
    <col min="6922" max="6922" width="15.08984375" style="1" customWidth="1"/>
    <col min="6923" max="6925" width="9" style="1" customWidth="1"/>
    <col min="6926" max="6926" width="8.7265625" style="1" customWidth="1"/>
    <col min="6927" max="7177" width="9" style="1" customWidth="1"/>
    <col min="7178" max="7178" width="15.08984375" style="1" customWidth="1"/>
    <col min="7179" max="7181" width="9" style="1" customWidth="1"/>
    <col min="7182" max="7182" width="8.7265625" style="1" customWidth="1"/>
    <col min="7183" max="7433" width="9" style="1" customWidth="1"/>
    <col min="7434" max="7434" width="15.08984375" style="1" customWidth="1"/>
    <col min="7435" max="7437" width="9" style="1" customWidth="1"/>
    <col min="7438" max="7438" width="8.7265625" style="1" customWidth="1"/>
    <col min="7439" max="7689" width="9" style="1" customWidth="1"/>
    <col min="7690" max="7690" width="15.08984375" style="1" customWidth="1"/>
    <col min="7691" max="7693" width="9" style="1" customWidth="1"/>
    <col min="7694" max="7694" width="8.7265625" style="1" customWidth="1"/>
    <col min="7695" max="7945" width="9" style="1" customWidth="1"/>
    <col min="7946" max="7946" width="15.08984375" style="1" customWidth="1"/>
    <col min="7947" max="7949" width="9" style="1" customWidth="1"/>
    <col min="7950" max="7950" width="8.7265625" style="1" customWidth="1"/>
    <col min="7951" max="8201" width="9" style="1" customWidth="1"/>
    <col min="8202" max="8202" width="15.08984375" style="1" customWidth="1"/>
    <col min="8203" max="8205" width="9" style="1" customWidth="1"/>
    <col min="8206" max="8206" width="8.7265625" style="1" customWidth="1"/>
    <col min="8207" max="8457" width="9" style="1" customWidth="1"/>
    <col min="8458" max="8458" width="15.08984375" style="1" customWidth="1"/>
    <col min="8459" max="8461" width="9" style="1" customWidth="1"/>
    <col min="8462" max="8462" width="8.7265625" style="1" customWidth="1"/>
    <col min="8463" max="8713" width="9" style="1" customWidth="1"/>
    <col min="8714" max="8714" width="15.08984375" style="1" customWidth="1"/>
    <col min="8715" max="8717" width="9" style="1" customWidth="1"/>
    <col min="8718" max="8718" width="8.7265625" style="1" customWidth="1"/>
    <col min="8719" max="8969" width="9" style="1" customWidth="1"/>
    <col min="8970" max="8970" width="15.08984375" style="1" customWidth="1"/>
    <col min="8971" max="8973" width="9" style="1" customWidth="1"/>
    <col min="8974" max="8974" width="8.7265625" style="1" customWidth="1"/>
    <col min="8975" max="9225" width="9" style="1" customWidth="1"/>
    <col min="9226" max="9226" width="15.08984375" style="1" customWidth="1"/>
    <col min="9227" max="9229" width="9" style="1" customWidth="1"/>
    <col min="9230" max="9230" width="8.7265625" style="1" customWidth="1"/>
    <col min="9231" max="9481" width="9" style="1" customWidth="1"/>
    <col min="9482" max="9482" width="15.08984375" style="1" customWidth="1"/>
    <col min="9483" max="9485" width="9" style="1" customWidth="1"/>
    <col min="9486" max="9486" width="8.7265625" style="1" customWidth="1"/>
    <col min="9487" max="9737" width="9" style="1" customWidth="1"/>
    <col min="9738" max="9738" width="15.08984375" style="1" customWidth="1"/>
    <col min="9739" max="9741" width="9" style="1" customWidth="1"/>
    <col min="9742" max="9742" width="8.7265625" style="1" customWidth="1"/>
    <col min="9743" max="9993" width="9" style="1" customWidth="1"/>
    <col min="9994" max="9994" width="15.08984375" style="1" customWidth="1"/>
    <col min="9995" max="9997" width="9" style="1" customWidth="1"/>
    <col min="9998" max="9998" width="8.7265625" style="1" customWidth="1"/>
    <col min="9999" max="10249" width="9" style="1" customWidth="1"/>
    <col min="10250" max="10250" width="15.08984375" style="1" customWidth="1"/>
    <col min="10251" max="10253" width="9" style="1" customWidth="1"/>
    <col min="10254" max="10254" width="8.7265625" style="1" customWidth="1"/>
    <col min="10255" max="10505" width="9" style="1" customWidth="1"/>
    <col min="10506" max="10506" width="15.08984375" style="1" customWidth="1"/>
    <col min="10507" max="10509" width="9" style="1" customWidth="1"/>
    <col min="10510" max="10510" width="8.7265625" style="1" customWidth="1"/>
    <col min="10511" max="10761" width="9" style="1" customWidth="1"/>
    <col min="10762" max="10762" width="15.08984375" style="1" customWidth="1"/>
    <col min="10763" max="10765" width="9" style="1" customWidth="1"/>
    <col min="10766" max="10766" width="8.7265625" style="1" customWidth="1"/>
    <col min="10767" max="11017" width="9" style="1" customWidth="1"/>
    <col min="11018" max="11018" width="15.08984375" style="1" customWidth="1"/>
    <col min="11019" max="11021" width="9" style="1" customWidth="1"/>
    <col min="11022" max="11022" width="8.7265625" style="1" customWidth="1"/>
    <col min="11023" max="11273" width="9" style="1" customWidth="1"/>
    <col min="11274" max="11274" width="15.08984375" style="1" customWidth="1"/>
    <col min="11275" max="11277" width="9" style="1" customWidth="1"/>
    <col min="11278" max="11278" width="8.7265625" style="1" customWidth="1"/>
    <col min="11279" max="11529" width="9" style="1" customWidth="1"/>
    <col min="11530" max="11530" width="15.08984375" style="1" customWidth="1"/>
    <col min="11531" max="11533" width="9" style="1" customWidth="1"/>
    <col min="11534" max="11534" width="8.7265625" style="1" customWidth="1"/>
    <col min="11535" max="11785" width="9" style="1" customWidth="1"/>
    <col min="11786" max="11786" width="15.08984375" style="1" customWidth="1"/>
    <col min="11787" max="11789" width="9" style="1" customWidth="1"/>
    <col min="11790" max="11790" width="8.7265625" style="1" customWidth="1"/>
    <col min="11791" max="12041" width="9" style="1" customWidth="1"/>
    <col min="12042" max="12042" width="15.08984375" style="1" customWidth="1"/>
    <col min="12043" max="12045" width="9" style="1" customWidth="1"/>
    <col min="12046" max="12046" width="8.7265625" style="1" customWidth="1"/>
    <col min="12047" max="12297" width="9" style="1" customWidth="1"/>
    <col min="12298" max="12298" width="15.08984375" style="1" customWidth="1"/>
    <col min="12299" max="12301" width="9" style="1" customWidth="1"/>
    <col min="12302" max="12302" width="8.7265625" style="1" customWidth="1"/>
    <col min="12303" max="12553" width="9" style="1" customWidth="1"/>
    <col min="12554" max="12554" width="15.08984375" style="1" customWidth="1"/>
    <col min="12555" max="12557" width="9" style="1" customWidth="1"/>
    <col min="12558" max="12558" width="8.7265625" style="1" customWidth="1"/>
    <col min="12559" max="12809" width="9" style="1" customWidth="1"/>
    <col min="12810" max="12810" width="15.08984375" style="1" customWidth="1"/>
    <col min="12811" max="12813" width="9" style="1" customWidth="1"/>
    <col min="12814" max="12814" width="8.7265625" style="1" customWidth="1"/>
    <col min="12815" max="13065" width="9" style="1" customWidth="1"/>
    <col min="13066" max="13066" width="15.08984375" style="1" customWidth="1"/>
    <col min="13067" max="13069" width="9" style="1" customWidth="1"/>
    <col min="13070" max="13070" width="8.7265625" style="1" customWidth="1"/>
    <col min="13071" max="13321" width="9" style="1" customWidth="1"/>
    <col min="13322" max="13322" width="15.08984375" style="1" customWidth="1"/>
    <col min="13323" max="13325" width="9" style="1" customWidth="1"/>
    <col min="13326" max="13326" width="8.7265625" style="1" customWidth="1"/>
    <col min="13327" max="13577" width="9" style="1" customWidth="1"/>
    <col min="13578" max="13578" width="15.08984375" style="1" customWidth="1"/>
    <col min="13579" max="13581" width="9" style="1" customWidth="1"/>
    <col min="13582" max="13582" width="8.7265625" style="1" customWidth="1"/>
    <col min="13583" max="13833" width="9" style="1" customWidth="1"/>
    <col min="13834" max="13834" width="15.08984375" style="1" customWidth="1"/>
    <col min="13835" max="13837" width="9" style="1" customWidth="1"/>
    <col min="13838" max="13838" width="8.7265625" style="1" customWidth="1"/>
    <col min="13839" max="14089" width="9" style="1" customWidth="1"/>
    <col min="14090" max="14090" width="15.08984375" style="1" customWidth="1"/>
    <col min="14091" max="14093" width="9" style="1" customWidth="1"/>
    <col min="14094" max="14094" width="8.7265625" style="1" customWidth="1"/>
    <col min="14095" max="14345" width="9" style="1" customWidth="1"/>
    <col min="14346" max="14346" width="15.08984375" style="1" customWidth="1"/>
    <col min="14347" max="14349" width="9" style="1" customWidth="1"/>
    <col min="14350" max="14350" width="8.7265625" style="1" customWidth="1"/>
    <col min="14351" max="14601" width="9" style="1" customWidth="1"/>
    <col min="14602" max="14602" width="15.08984375" style="1" customWidth="1"/>
    <col min="14603" max="14605" width="9" style="1" customWidth="1"/>
    <col min="14606" max="14606" width="8.7265625" style="1" customWidth="1"/>
    <col min="14607" max="14857" width="9" style="1" customWidth="1"/>
    <col min="14858" max="14858" width="15.08984375" style="1" customWidth="1"/>
    <col min="14859" max="14861" width="9" style="1" customWidth="1"/>
    <col min="14862" max="14862" width="8.7265625" style="1" customWidth="1"/>
    <col min="14863" max="15113" width="9" style="1" customWidth="1"/>
    <col min="15114" max="15114" width="15.08984375" style="1" customWidth="1"/>
    <col min="15115" max="15117" width="9" style="1" customWidth="1"/>
    <col min="15118" max="15118" width="8.7265625" style="1" customWidth="1"/>
    <col min="15119" max="15369" width="9" style="1" customWidth="1"/>
    <col min="15370" max="15370" width="15.08984375" style="1" customWidth="1"/>
    <col min="15371" max="15373" width="9" style="1" customWidth="1"/>
    <col min="15374" max="15374" width="8.7265625" style="1" customWidth="1"/>
    <col min="15375" max="15625" width="9" style="1" customWidth="1"/>
    <col min="15626" max="15626" width="15.08984375" style="1" customWidth="1"/>
    <col min="15627" max="15629" width="9" style="1" customWidth="1"/>
    <col min="15630" max="15630" width="8.7265625" style="1" customWidth="1"/>
    <col min="15631" max="15881" width="9" style="1" customWidth="1"/>
    <col min="15882" max="15882" width="15.08984375" style="1" customWidth="1"/>
    <col min="15883" max="15885" width="9" style="1" customWidth="1"/>
    <col min="15886" max="15886" width="8.7265625" style="1" customWidth="1"/>
    <col min="15887" max="16137" width="9" style="1" customWidth="1"/>
    <col min="16138" max="16138" width="15.08984375" style="1" customWidth="1"/>
    <col min="16139" max="16141" width="9" style="1" customWidth="1"/>
    <col min="16142" max="16142" width="8.7265625" style="1" customWidth="1"/>
    <col min="16143" max="16384" width="9" style="1" customWidth="1"/>
  </cols>
  <sheetData>
    <row r="1" spans="1:15" ht="13.5" customHeight="1">
      <c r="A1" s="158" t="s">
        <v>108</v>
      </c>
      <c r="B1" s="158"/>
      <c r="C1" s="158"/>
      <c r="D1" s="158"/>
      <c r="E1" s="4"/>
      <c r="F1" s="4"/>
      <c r="G1" s="4"/>
      <c r="H1" s="4"/>
      <c r="I1" s="4"/>
      <c r="J1" s="4"/>
      <c r="K1" s="4"/>
      <c r="L1" s="4"/>
      <c r="M1" s="4"/>
      <c r="N1" s="4"/>
      <c r="O1" s="4"/>
    </row>
    <row r="2" spans="1:15" ht="13.5" customHeight="1">
      <c r="A2" s="158"/>
      <c r="B2" s="158"/>
      <c r="C2" s="158"/>
      <c r="D2" s="158"/>
      <c r="E2" s="4"/>
      <c r="F2" s="4"/>
      <c r="G2" s="4"/>
      <c r="H2" s="4"/>
      <c r="I2" s="4"/>
      <c r="J2" s="4"/>
      <c r="K2" s="4"/>
      <c r="L2" s="4"/>
      <c r="M2" s="4"/>
      <c r="N2" s="4"/>
      <c r="O2" s="4"/>
    </row>
    <row r="3" spans="1:15" ht="18" customHeight="1">
      <c r="A3" s="4"/>
      <c r="B3" s="4"/>
      <c r="C3" s="4"/>
      <c r="D3" s="4"/>
      <c r="E3" s="4"/>
      <c r="F3" s="4"/>
      <c r="G3" s="124"/>
      <c r="H3" s="138" t="s">
        <v>151</v>
      </c>
      <c r="I3" s="139"/>
      <c r="J3" s="124" t="s">
        <v>152</v>
      </c>
      <c r="K3" s="139"/>
      <c r="L3" s="124" t="s">
        <v>153</v>
      </c>
      <c r="M3" s="139"/>
      <c r="N3" s="124" t="s">
        <v>154</v>
      </c>
      <c r="O3" s="4"/>
    </row>
    <row r="4" spans="1:15" ht="9" customHeight="1">
      <c r="A4" s="4"/>
      <c r="B4" s="4"/>
      <c r="C4" s="4"/>
      <c r="D4" s="4"/>
      <c r="E4" s="4"/>
      <c r="F4" s="4"/>
      <c r="G4" s="4"/>
      <c r="H4" s="4"/>
      <c r="I4" s="4"/>
      <c r="J4" s="4"/>
      <c r="K4" s="4"/>
      <c r="L4" s="4"/>
      <c r="M4" s="4"/>
      <c r="N4" s="4"/>
      <c r="O4" s="4"/>
    </row>
    <row r="5" spans="1:15" ht="21" customHeight="1">
      <c r="A5" s="159" t="s">
        <v>67</v>
      </c>
      <c r="B5" s="159"/>
      <c r="C5" s="160"/>
      <c r="D5" s="160"/>
      <c r="E5" s="160"/>
      <c r="F5" s="160"/>
      <c r="G5" s="160"/>
      <c r="H5" s="160"/>
      <c r="I5" s="160"/>
      <c r="J5" s="160"/>
      <c r="K5" s="160"/>
      <c r="L5" s="160"/>
      <c r="M5" s="160"/>
      <c r="N5" s="160"/>
      <c r="O5" s="4"/>
    </row>
    <row r="6" spans="1:15" ht="27.75" customHeight="1">
      <c r="A6" s="4" t="s">
        <v>0</v>
      </c>
      <c r="B6" s="4"/>
      <c r="C6" s="4"/>
      <c r="D6" s="4"/>
      <c r="E6" s="4"/>
      <c r="F6" s="4"/>
      <c r="G6" s="4"/>
      <c r="H6" s="4"/>
      <c r="I6" s="4"/>
      <c r="J6" s="4"/>
      <c r="K6" s="4"/>
      <c r="L6" s="4"/>
      <c r="M6" s="4"/>
      <c r="N6" s="4"/>
      <c r="O6" s="4"/>
    </row>
    <row r="7" spans="1:15" ht="30.75" customHeight="1">
      <c r="A7" s="4"/>
      <c r="B7" s="4"/>
      <c r="C7" s="4"/>
      <c r="D7" s="4"/>
      <c r="E7" s="4"/>
      <c r="F7" s="4" t="s">
        <v>1</v>
      </c>
      <c r="G7" s="4" t="s">
        <v>2</v>
      </c>
      <c r="H7" s="161"/>
      <c r="I7" s="161"/>
      <c r="J7" s="161"/>
      <c r="K7" s="161"/>
      <c r="L7" s="161"/>
      <c r="M7" s="162"/>
      <c r="N7" s="4"/>
      <c r="O7" s="4"/>
    </row>
    <row r="8" spans="1:15" ht="30" customHeight="1">
      <c r="A8" s="4"/>
      <c r="B8" s="4"/>
      <c r="C8" s="4"/>
      <c r="D8" s="4"/>
      <c r="E8" s="4"/>
      <c r="F8" s="4"/>
      <c r="G8" s="4" t="s">
        <v>3</v>
      </c>
      <c r="H8" s="163"/>
      <c r="I8" s="163"/>
      <c r="J8" s="163"/>
      <c r="K8" s="163"/>
      <c r="L8" s="163"/>
      <c r="M8" s="163"/>
      <c r="N8" s="4"/>
      <c r="O8" s="4"/>
    </row>
    <row r="9" spans="1:15" ht="12.75" customHeight="1">
      <c r="A9" s="4"/>
      <c r="B9" s="4"/>
      <c r="C9" s="4"/>
      <c r="D9" s="4"/>
      <c r="E9" s="4"/>
      <c r="F9" s="4"/>
      <c r="G9" s="4"/>
      <c r="H9" s="4"/>
      <c r="I9" s="4"/>
      <c r="J9" s="4"/>
      <c r="K9" s="4"/>
      <c r="L9" s="4"/>
      <c r="M9" s="4"/>
      <c r="N9" s="4"/>
      <c r="O9" s="4"/>
    </row>
    <row r="10" spans="1:15" ht="21" customHeight="1">
      <c r="A10" s="140" t="s">
        <v>155</v>
      </c>
      <c r="B10" s="148"/>
      <c r="C10" s="164" t="s">
        <v>156</v>
      </c>
      <c r="D10" s="164"/>
      <c r="E10" s="164"/>
      <c r="F10" s="164"/>
      <c r="G10" s="164"/>
      <c r="H10" s="164"/>
      <c r="I10" s="164"/>
      <c r="J10" s="164"/>
      <c r="K10" s="164"/>
      <c r="L10" s="164"/>
      <c r="M10" s="4"/>
      <c r="N10" s="4"/>
      <c r="O10" s="4"/>
    </row>
    <row r="11" spans="1:15" ht="27" customHeight="1">
      <c r="A11" s="141"/>
      <c r="B11" s="142"/>
      <c r="C11" s="164"/>
      <c r="D11" s="164"/>
      <c r="E11" s="164"/>
      <c r="F11" s="164"/>
      <c r="G11" s="164"/>
      <c r="H11" s="164"/>
      <c r="I11" s="164"/>
      <c r="J11" s="164"/>
      <c r="K11" s="164"/>
      <c r="L11" s="164"/>
      <c r="M11" s="120"/>
      <c r="N11" s="120"/>
      <c r="O11" s="4"/>
    </row>
    <row r="12" spans="1:15" ht="21" customHeight="1">
      <c r="A12" s="4"/>
      <c r="B12" s="4"/>
      <c r="C12" s="4"/>
      <c r="D12" s="4"/>
      <c r="E12" s="4" t="s">
        <v>4</v>
      </c>
      <c r="F12" s="4"/>
      <c r="G12" s="4"/>
      <c r="H12" s="4"/>
      <c r="I12" s="4"/>
      <c r="J12" s="4"/>
      <c r="K12" s="4"/>
      <c r="L12" s="4"/>
      <c r="M12" s="4"/>
      <c r="N12" s="4"/>
      <c r="O12" s="4"/>
    </row>
    <row r="13" spans="1:15" ht="9" customHeight="1">
      <c r="A13" s="4"/>
      <c r="B13" s="4"/>
      <c r="C13" s="4"/>
      <c r="D13" s="4"/>
      <c r="E13" s="4"/>
      <c r="F13" s="4"/>
      <c r="G13" s="4"/>
      <c r="H13" s="4"/>
      <c r="I13" s="4"/>
      <c r="J13" s="4"/>
      <c r="K13" s="4"/>
      <c r="L13" s="4"/>
      <c r="M13" s="4"/>
      <c r="N13" s="4"/>
    </row>
    <row r="14" spans="1:15" ht="30" customHeight="1">
      <c r="A14" s="149" t="s">
        <v>5</v>
      </c>
      <c r="B14" s="149"/>
      <c r="C14" s="150"/>
      <c r="D14" s="6"/>
      <c r="E14" s="157"/>
      <c r="F14" s="157"/>
      <c r="G14" s="157"/>
      <c r="H14" s="157"/>
      <c r="I14" s="143"/>
      <c r="J14" s="143"/>
      <c r="K14" s="143"/>
      <c r="L14" s="143"/>
      <c r="M14" s="143"/>
      <c r="N14" s="6"/>
    </row>
    <row r="15" spans="1:15" ht="15" customHeight="1">
      <c r="A15" s="6"/>
      <c r="B15" s="6"/>
      <c r="C15" s="6"/>
      <c r="D15" s="6"/>
      <c r="E15" s="6"/>
      <c r="F15" s="6"/>
      <c r="G15" s="6"/>
      <c r="H15" s="6"/>
      <c r="I15" s="6"/>
      <c r="J15" s="6"/>
      <c r="K15" s="6"/>
      <c r="L15" s="6"/>
      <c r="M15" s="6"/>
      <c r="N15" s="6"/>
    </row>
    <row r="16" spans="1:15" ht="30" customHeight="1">
      <c r="A16" s="149" t="s">
        <v>6</v>
      </c>
      <c r="B16" s="149"/>
      <c r="C16" s="150"/>
      <c r="D16" s="150"/>
      <c r="E16" s="91" t="s">
        <v>7</v>
      </c>
      <c r="F16" s="151">
        <f>SUM(P18:S18)</f>
        <v>0</v>
      </c>
      <c r="G16" s="151"/>
      <c r="H16" s="151"/>
      <c r="I16" s="7" t="s">
        <v>8</v>
      </c>
      <c r="J16" s="144"/>
      <c r="K16" s="144"/>
      <c r="L16" s="144"/>
      <c r="M16" s="7"/>
      <c r="N16" s="6"/>
    </row>
    <row r="17" spans="1:19" ht="15" customHeight="1">
      <c r="A17" s="6"/>
      <c r="B17" s="6"/>
      <c r="C17" s="6"/>
      <c r="D17" s="6"/>
      <c r="E17" s="93"/>
      <c r="F17" s="94"/>
      <c r="G17" s="94"/>
      <c r="H17" s="95"/>
      <c r="I17" s="95"/>
      <c r="J17" s="95"/>
      <c r="K17" s="95"/>
      <c r="L17" s="95"/>
      <c r="M17" s="96"/>
      <c r="N17" s="6"/>
      <c r="O17" s="93" t="s">
        <v>89</v>
      </c>
      <c r="P17" s="94" t="s">
        <v>88</v>
      </c>
      <c r="Q17" s="94" t="s">
        <v>91</v>
      </c>
      <c r="R17" s="95" t="s">
        <v>90</v>
      </c>
      <c r="S17" s="96" t="s">
        <v>92</v>
      </c>
    </row>
    <row r="18" spans="1:19" ht="15" customHeight="1">
      <c r="A18" s="6"/>
      <c r="B18" s="6"/>
      <c r="C18" s="6"/>
      <c r="D18" s="6"/>
      <c r="E18" s="6"/>
      <c r="F18" s="97"/>
      <c r="G18" s="97"/>
      <c r="H18" s="97"/>
      <c r="I18" s="97"/>
      <c r="J18" s="97"/>
      <c r="K18" s="97"/>
      <c r="L18" s="97"/>
      <c r="M18" s="97"/>
      <c r="N18" s="6"/>
      <c r="O18" s="6"/>
      <c r="P18" s="97">
        <f>'【別紙２－１】収支報告書'!E7</f>
        <v>0</v>
      </c>
      <c r="Q18" s="97">
        <f>'【別紙２－２】収支報告書'!E7</f>
        <v>0</v>
      </c>
      <c r="R18" s="97">
        <f>'【別紙２－３】収支報告書'!E7</f>
        <v>0</v>
      </c>
      <c r="S18" s="97">
        <f>【別紙２の４】収支報告書!E7</f>
        <v>0</v>
      </c>
    </row>
    <row r="19" spans="1:19" ht="25.5" customHeight="1">
      <c r="A19" s="149" t="s">
        <v>9</v>
      </c>
      <c r="B19" s="149"/>
      <c r="C19" s="150"/>
      <c r="D19" s="6"/>
      <c r="E19" s="6"/>
      <c r="F19" s="6"/>
      <c r="G19" s="6"/>
      <c r="H19" s="6"/>
      <c r="I19" s="6"/>
      <c r="J19" s="6"/>
      <c r="K19" s="6"/>
      <c r="L19" s="6"/>
      <c r="M19" s="6"/>
      <c r="N19" s="6"/>
    </row>
    <row r="20" spans="1:19" ht="20.25" customHeight="1">
      <c r="A20" s="6" t="s">
        <v>10</v>
      </c>
      <c r="B20" s="6"/>
      <c r="C20" s="6"/>
      <c r="D20" s="6"/>
      <c r="E20" s="6"/>
      <c r="F20" s="6"/>
      <c r="G20" s="6"/>
      <c r="H20" s="6"/>
      <c r="I20" s="6"/>
      <c r="J20" s="6"/>
      <c r="K20" s="6"/>
      <c r="L20" s="6"/>
      <c r="M20" s="6"/>
      <c r="N20" s="6"/>
    </row>
    <row r="21" spans="1:19" ht="20.25" customHeight="1">
      <c r="A21" s="6" t="s">
        <v>86</v>
      </c>
      <c r="B21" s="6"/>
      <c r="C21" s="6"/>
      <c r="D21" s="6"/>
      <c r="E21" s="6"/>
      <c r="F21" s="6"/>
      <c r="G21" s="6"/>
      <c r="H21" s="6"/>
      <c r="I21" s="6"/>
      <c r="J21" s="6"/>
      <c r="K21" s="6"/>
      <c r="L21" s="6"/>
      <c r="M21" s="6"/>
      <c r="N21" s="6"/>
    </row>
    <row r="22" spans="1:19" ht="20.25" customHeight="1">
      <c r="A22" s="6" t="s">
        <v>11</v>
      </c>
      <c r="B22" s="6"/>
      <c r="C22" s="6"/>
      <c r="D22" s="6"/>
      <c r="E22" s="6"/>
      <c r="F22" s="6"/>
      <c r="G22" s="6"/>
      <c r="H22" s="6"/>
      <c r="I22" s="6"/>
      <c r="J22" s="6"/>
      <c r="K22" s="6"/>
      <c r="L22" s="6"/>
      <c r="M22" s="6"/>
      <c r="N22" s="6"/>
    </row>
    <row r="23" spans="1:19" ht="20.25" customHeight="1">
      <c r="A23" s="6" t="s">
        <v>109</v>
      </c>
      <c r="B23" s="6"/>
      <c r="C23" s="6"/>
      <c r="D23" s="6"/>
      <c r="E23" s="6"/>
      <c r="F23" s="6"/>
      <c r="G23" s="6"/>
      <c r="H23" s="6"/>
      <c r="I23" s="6"/>
      <c r="J23" s="6"/>
      <c r="K23" s="6"/>
      <c r="L23" s="6"/>
      <c r="M23" s="6"/>
      <c r="N23" s="6"/>
    </row>
    <row r="24" spans="1:19" ht="20.25" customHeight="1">
      <c r="A24" s="6" t="s">
        <v>87</v>
      </c>
      <c r="B24" s="6"/>
      <c r="C24" s="6"/>
      <c r="D24" s="6"/>
      <c r="E24" s="6"/>
      <c r="F24" s="6"/>
      <c r="G24" s="6"/>
      <c r="H24" s="6"/>
      <c r="I24" s="6"/>
      <c r="J24" s="6"/>
      <c r="K24" s="6"/>
      <c r="L24" s="6"/>
      <c r="M24" s="6"/>
      <c r="N24" s="6"/>
    </row>
    <row r="25" spans="1:19" ht="18" customHeight="1">
      <c r="D25" s="7"/>
      <c r="E25" s="7"/>
      <c r="F25" s="7"/>
      <c r="G25" s="7" t="s">
        <v>12</v>
      </c>
      <c r="H25" s="7"/>
      <c r="I25" s="7"/>
      <c r="J25" s="7"/>
      <c r="K25" s="7"/>
      <c r="L25" s="7"/>
      <c r="M25" s="7"/>
      <c r="N25" s="7"/>
    </row>
    <row r="26" spans="1:19" s="2" customFormat="1" ht="18.75" customHeight="1">
      <c r="A26" s="152" t="s">
        <v>13</v>
      </c>
      <c r="B26" s="152"/>
      <c r="C26" s="152"/>
      <c r="D26" s="152"/>
      <c r="E26" s="152"/>
      <c r="F26" s="108"/>
      <c r="G26" s="108"/>
      <c r="H26" s="108"/>
      <c r="I26" s="108"/>
      <c r="J26" s="108"/>
      <c r="K26" s="108"/>
      <c r="L26" s="108"/>
      <c r="M26" s="108"/>
      <c r="N26" s="108"/>
    </row>
    <row r="27" spans="1:19" ht="120" customHeight="1">
      <c r="A27" s="153"/>
      <c r="B27" s="154"/>
      <c r="C27" s="155"/>
      <c r="D27" s="155"/>
      <c r="E27" s="155"/>
      <c r="F27" s="155"/>
      <c r="G27" s="155"/>
      <c r="H27" s="155"/>
      <c r="I27" s="155"/>
      <c r="J27" s="155"/>
      <c r="K27" s="155"/>
      <c r="L27" s="155"/>
      <c r="M27" s="155"/>
      <c r="N27" s="156"/>
    </row>
    <row r="28" spans="1:19" ht="12" customHeight="1">
      <c r="A28" s="109"/>
      <c r="B28" s="109"/>
      <c r="C28" s="109"/>
      <c r="D28" s="109"/>
      <c r="E28" s="109"/>
      <c r="F28" s="109"/>
      <c r="G28" s="109"/>
      <c r="H28" s="109"/>
      <c r="I28" s="109"/>
      <c r="J28" s="109"/>
      <c r="K28" s="109"/>
      <c r="L28" s="109"/>
      <c r="M28" s="109"/>
      <c r="N28" s="109"/>
    </row>
    <row r="29" spans="1:19" ht="12" customHeight="1">
      <c r="A29" s="109"/>
      <c r="B29" s="109"/>
      <c r="C29" s="109"/>
      <c r="D29" s="109"/>
      <c r="E29" s="109"/>
      <c r="F29" s="109"/>
      <c r="G29" s="109"/>
      <c r="H29" s="109"/>
      <c r="I29" s="109"/>
      <c r="J29" s="109"/>
      <c r="K29" s="109"/>
      <c r="L29" s="109"/>
      <c r="M29" s="109"/>
      <c r="N29" s="109"/>
    </row>
    <row r="30" spans="1:19">
      <c r="A30" s="7"/>
      <c r="B30" s="7"/>
      <c r="C30" s="7"/>
      <c r="D30" s="7"/>
      <c r="E30" s="7"/>
      <c r="F30" s="7"/>
      <c r="G30" s="7"/>
      <c r="H30" s="7"/>
      <c r="I30" s="7"/>
      <c r="J30" s="7"/>
      <c r="K30" s="7"/>
      <c r="L30" s="7"/>
      <c r="M30" s="7"/>
      <c r="N30" s="7"/>
    </row>
    <row r="31" spans="1:19">
      <c r="A31" s="7"/>
      <c r="B31" s="7"/>
      <c r="C31" s="7"/>
      <c r="D31" s="7"/>
      <c r="E31" s="7"/>
      <c r="F31" s="7"/>
      <c r="G31" s="7"/>
      <c r="H31" s="7"/>
      <c r="I31" s="7"/>
      <c r="J31" s="7"/>
      <c r="K31" s="7"/>
      <c r="L31" s="7"/>
      <c r="M31" s="7"/>
      <c r="N31" s="7"/>
    </row>
    <row r="32" spans="1:19">
      <c r="A32" s="7"/>
      <c r="B32" s="7"/>
      <c r="C32" s="7"/>
      <c r="D32" s="7"/>
      <c r="E32" s="7"/>
      <c r="F32" s="7"/>
      <c r="G32" s="7"/>
      <c r="H32" s="7"/>
      <c r="I32" s="7"/>
      <c r="J32" s="7"/>
      <c r="K32" s="7"/>
      <c r="L32" s="7"/>
      <c r="M32" s="7"/>
      <c r="N32" s="7"/>
    </row>
    <row r="33" spans="1:14">
      <c r="A33" s="7"/>
      <c r="B33" s="7"/>
      <c r="C33" s="7"/>
      <c r="D33" s="7"/>
      <c r="E33" s="7"/>
      <c r="F33" s="7"/>
      <c r="G33" s="7"/>
      <c r="H33" s="7"/>
      <c r="I33" s="7"/>
      <c r="J33" s="7"/>
      <c r="K33" s="7"/>
      <c r="L33" s="7"/>
      <c r="M33" s="7"/>
      <c r="N33" s="7"/>
    </row>
    <row r="34" spans="1:14">
      <c r="A34" s="7"/>
      <c r="B34" s="7"/>
      <c r="C34" s="7"/>
      <c r="D34" s="7"/>
      <c r="E34" s="7"/>
      <c r="F34" s="7"/>
      <c r="G34" s="7"/>
      <c r="H34" s="7"/>
      <c r="I34" s="7"/>
      <c r="J34" s="7"/>
      <c r="K34" s="7"/>
      <c r="L34" s="7"/>
      <c r="M34" s="7"/>
      <c r="N34" s="7"/>
    </row>
    <row r="35" spans="1:14">
      <c r="A35" s="7"/>
      <c r="B35" s="7"/>
      <c r="C35" s="7"/>
      <c r="D35" s="7"/>
      <c r="E35" s="7"/>
      <c r="F35" s="7"/>
      <c r="G35" s="7"/>
      <c r="H35" s="7"/>
      <c r="I35" s="7"/>
      <c r="J35" s="7"/>
      <c r="K35" s="7"/>
      <c r="L35" s="7"/>
      <c r="M35" s="7"/>
      <c r="N35" s="7"/>
    </row>
    <row r="36" spans="1:14">
      <c r="A36" s="7"/>
      <c r="B36" s="7"/>
      <c r="C36" s="7"/>
      <c r="D36" s="7"/>
      <c r="E36" s="7"/>
      <c r="F36" s="7"/>
      <c r="G36" s="7"/>
      <c r="H36" s="7"/>
      <c r="I36" s="7"/>
      <c r="J36" s="7"/>
      <c r="K36" s="7"/>
      <c r="L36" s="7"/>
      <c r="M36" s="7"/>
      <c r="N36" s="7"/>
    </row>
    <row r="37" spans="1:14">
      <c r="A37" s="7"/>
      <c r="B37" s="7"/>
      <c r="C37" s="7"/>
      <c r="D37" s="7"/>
      <c r="E37" s="7"/>
      <c r="F37" s="7"/>
      <c r="G37" s="7"/>
      <c r="H37" s="7"/>
      <c r="I37" s="7"/>
      <c r="J37" s="7"/>
      <c r="K37" s="7"/>
      <c r="L37" s="7"/>
      <c r="M37" s="7"/>
      <c r="N37" s="7"/>
    </row>
    <row r="38" spans="1:14">
      <c r="A38" s="7"/>
      <c r="B38" s="7"/>
      <c r="C38" s="7"/>
      <c r="D38" s="7"/>
      <c r="E38" s="7"/>
      <c r="F38" s="7"/>
      <c r="G38" s="7"/>
      <c r="H38" s="7"/>
      <c r="I38" s="7"/>
      <c r="J38" s="7"/>
      <c r="K38" s="7"/>
      <c r="L38" s="7"/>
      <c r="M38" s="7"/>
      <c r="N38" s="7"/>
    </row>
    <row r="39" spans="1:14">
      <c r="A39" s="7"/>
      <c r="B39" s="7"/>
      <c r="C39" s="7"/>
      <c r="D39" s="7"/>
      <c r="E39" s="7"/>
      <c r="F39" s="7"/>
      <c r="G39" s="7"/>
      <c r="H39" s="7"/>
      <c r="I39" s="7"/>
      <c r="J39" s="7"/>
      <c r="K39" s="7"/>
      <c r="L39" s="7"/>
      <c r="M39" s="7"/>
      <c r="N39" s="7"/>
    </row>
    <row r="40" spans="1:14">
      <c r="A40" s="7"/>
      <c r="B40" s="7"/>
      <c r="C40" s="7"/>
      <c r="D40" s="7"/>
      <c r="E40" s="7"/>
      <c r="F40" s="7"/>
      <c r="G40" s="7"/>
      <c r="H40" s="7"/>
      <c r="I40" s="7"/>
      <c r="J40" s="7"/>
      <c r="K40" s="7"/>
      <c r="L40" s="7"/>
      <c r="M40" s="7"/>
      <c r="N40" s="7"/>
    </row>
    <row r="41" spans="1:14">
      <c r="A41" s="7"/>
      <c r="B41" s="7"/>
      <c r="C41" s="7"/>
      <c r="D41" s="7"/>
      <c r="E41" s="7"/>
      <c r="F41" s="7"/>
      <c r="G41" s="7"/>
      <c r="H41" s="7"/>
      <c r="I41" s="7"/>
      <c r="J41" s="7"/>
      <c r="K41" s="7"/>
      <c r="L41" s="7"/>
      <c r="M41" s="7"/>
      <c r="N41" s="7"/>
    </row>
  </sheetData>
  <sheetProtection algorithmName="SHA-512" hashValue="X//qjpek8d2NmDxMrABfkpwqPT+oDNuFc4pYpFf27112faVFoYeVZ+vjsYyDP1ru5KMg0MfysJEx/XrIQ/BaWg==" saltValue="JkqAQKzeIJaf8HR3nZRpKg==" spinCount="100000" sheet="1" objects="1" scenarios="1"/>
  <mergeCells count="12">
    <mergeCell ref="A14:C14"/>
    <mergeCell ref="E14:H14"/>
    <mergeCell ref="A1:D2"/>
    <mergeCell ref="A5:N5"/>
    <mergeCell ref="H7:M7"/>
    <mergeCell ref="H8:M8"/>
    <mergeCell ref="C10:L11"/>
    <mergeCell ref="A16:D16"/>
    <mergeCell ref="F16:H16"/>
    <mergeCell ref="A19:C19"/>
    <mergeCell ref="A26:E26"/>
    <mergeCell ref="A27:N27"/>
  </mergeCells>
  <phoneticPr fontId="16"/>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DD88-A263-49ED-A7C3-841491BC078A}">
  <sheetPr>
    <pageSetUpPr fitToPage="1"/>
  </sheetPr>
  <dimension ref="A1:DH218"/>
  <sheetViews>
    <sheetView view="pageBreakPreview" topLeftCell="A17" zoomScale="84" zoomScaleNormal="100" zoomScaleSheetLayoutView="84" workbookViewId="0">
      <selection activeCell="P13" sqref="P13"/>
    </sheetView>
  </sheetViews>
  <sheetFormatPr defaultRowHeight="13"/>
  <cols>
    <col min="1" max="1" width="4.7265625" customWidth="1"/>
    <col min="2" max="2" width="10.6328125" style="69" customWidth="1"/>
    <col min="3" max="3" width="39.90625" style="70" customWidth="1"/>
    <col min="4" max="4" width="8.6328125" style="70" customWidth="1"/>
    <col min="5" max="5" width="18" style="70" customWidth="1"/>
    <col min="6" max="6" width="18" style="71" customWidth="1"/>
    <col min="7" max="7" width="14.6328125" style="71" customWidth="1"/>
    <col min="8" max="8" width="10.6328125" customWidth="1"/>
  </cols>
  <sheetData>
    <row r="1" spans="1:112" ht="21" customHeight="1">
      <c r="A1" s="240" t="s">
        <v>84</v>
      </c>
      <c r="B1" s="241"/>
      <c r="C1" s="241"/>
      <c r="D1" s="241"/>
      <c r="E1" s="241"/>
      <c r="F1" s="241"/>
      <c r="G1" s="61"/>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row>
    <row r="2" spans="1:112">
      <c r="A2" s="62"/>
      <c r="B2" s="63"/>
      <c r="C2" s="64"/>
      <c r="D2" s="64"/>
      <c r="E2" s="64"/>
      <c r="F2" s="65"/>
      <c r="G2" s="65"/>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row>
    <row r="3" spans="1:112" ht="39" customHeight="1">
      <c r="A3" s="273"/>
      <c r="B3" s="274" t="s">
        <v>52</v>
      </c>
      <c r="C3" s="275" t="s">
        <v>53</v>
      </c>
      <c r="D3" s="276"/>
      <c r="E3" s="277" t="s">
        <v>54</v>
      </c>
      <c r="F3" s="278" t="s">
        <v>55</v>
      </c>
      <c r="G3" s="66"/>
      <c r="H3" s="67"/>
      <c r="I3" s="67"/>
      <c r="J3" s="67"/>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row>
    <row r="4" spans="1:112" s="88" customFormat="1" ht="17.149999999999999" customHeight="1">
      <c r="A4" s="85">
        <v>1</v>
      </c>
      <c r="B4" s="279"/>
      <c r="C4" s="288"/>
      <c r="D4" s="289"/>
      <c r="E4" s="290"/>
      <c r="F4" s="291"/>
      <c r="G4" s="86"/>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row>
    <row r="5" spans="1:112" s="88" customFormat="1" ht="17.149999999999999" customHeight="1">
      <c r="A5" s="85">
        <v>2</v>
      </c>
      <c r="B5" s="292"/>
      <c r="C5" s="325"/>
      <c r="D5" s="326"/>
      <c r="E5" s="290"/>
      <c r="F5" s="291"/>
      <c r="G5" s="86"/>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row>
    <row r="6" spans="1:112" s="88" customFormat="1" ht="17.149999999999999" customHeight="1">
      <c r="A6" s="85">
        <v>3</v>
      </c>
      <c r="B6" s="300"/>
      <c r="C6" s="322"/>
      <c r="D6" s="323"/>
      <c r="E6" s="301"/>
      <c r="F6" s="302"/>
      <c r="G6" s="89"/>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row>
    <row r="7" spans="1:112" s="88" customFormat="1" ht="17.149999999999999" customHeight="1">
      <c r="A7" s="85">
        <v>4</v>
      </c>
      <c r="B7" s="300"/>
      <c r="C7" s="322"/>
      <c r="D7" s="323"/>
      <c r="E7" s="301"/>
      <c r="F7" s="302"/>
      <c r="G7" s="89"/>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row>
    <row r="8" spans="1:112" s="88" customFormat="1" ht="17.149999999999999" customHeight="1">
      <c r="A8" s="85">
        <v>5</v>
      </c>
      <c r="B8" s="300"/>
      <c r="C8" s="322"/>
      <c r="D8" s="323"/>
      <c r="E8" s="301"/>
      <c r="F8" s="302"/>
      <c r="G8" s="89"/>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row>
    <row r="9" spans="1:112" s="88" customFormat="1" ht="17.149999999999999" customHeight="1">
      <c r="A9" s="85">
        <v>6</v>
      </c>
      <c r="B9" s="300"/>
      <c r="C9" s="322"/>
      <c r="D9" s="323"/>
      <c r="E9" s="301"/>
      <c r="F9" s="302"/>
      <c r="G9" s="89"/>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row>
    <row r="10" spans="1:112" s="88" customFormat="1" ht="17.149999999999999" customHeight="1">
      <c r="A10" s="85">
        <v>7</v>
      </c>
      <c r="B10" s="300"/>
      <c r="C10" s="322"/>
      <c r="D10" s="323"/>
      <c r="E10" s="301"/>
      <c r="F10" s="302"/>
      <c r="G10" s="89"/>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row>
    <row r="11" spans="1:112" s="88" customFormat="1" ht="17.149999999999999" customHeight="1">
      <c r="A11" s="85">
        <v>8</v>
      </c>
      <c r="B11" s="300"/>
      <c r="C11" s="322"/>
      <c r="D11" s="323"/>
      <c r="E11" s="301"/>
      <c r="F11" s="302"/>
      <c r="G11" s="89"/>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row>
    <row r="12" spans="1:112" s="88" customFormat="1" ht="17.149999999999999" customHeight="1">
      <c r="A12" s="85">
        <v>9</v>
      </c>
      <c r="B12" s="300"/>
      <c r="C12" s="322"/>
      <c r="D12" s="323"/>
      <c r="E12" s="301"/>
      <c r="F12" s="302"/>
      <c r="G12" s="89"/>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row>
    <row r="13" spans="1:112" s="88" customFormat="1" ht="17.149999999999999" customHeight="1">
      <c r="A13" s="85">
        <v>10</v>
      </c>
      <c r="B13" s="300"/>
      <c r="C13" s="322"/>
      <c r="D13" s="323"/>
      <c r="E13" s="301"/>
      <c r="F13" s="302"/>
      <c r="G13" s="89"/>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row>
    <row r="14" spans="1:112" s="88" customFormat="1" ht="17.149999999999999" customHeight="1">
      <c r="A14" s="85">
        <v>11</v>
      </c>
      <c r="B14" s="300"/>
      <c r="C14" s="322"/>
      <c r="D14" s="323"/>
      <c r="E14" s="301"/>
      <c r="F14" s="302"/>
      <c r="G14" s="89"/>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row>
    <row r="15" spans="1:112" s="88" customFormat="1" ht="17.149999999999999" customHeight="1">
      <c r="A15" s="85">
        <v>12</v>
      </c>
      <c r="B15" s="300"/>
      <c r="C15" s="322"/>
      <c r="D15" s="323"/>
      <c r="E15" s="301"/>
      <c r="F15" s="302"/>
      <c r="G15" s="89"/>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row>
    <row r="16" spans="1:112" s="88" customFormat="1" ht="17.149999999999999" customHeight="1">
      <c r="A16" s="85">
        <v>13</v>
      </c>
      <c r="B16" s="300"/>
      <c r="C16" s="322"/>
      <c r="D16" s="323"/>
      <c r="E16" s="301"/>
      <c r="F16" s="302"/>
      <c r="G16" s="89"/>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row>
    <row r="17" spans="1:112" s="88" customFormat="1" ht="17.149999999999999" customHeight="1">
      <c r="A17" s="85">
        <v>14</v>
      </c>
      <c r="B17" s="300"/>
      <c r="C17" s="322"/>
      <c r="D17" s="323"/>
      <c r="E17" s="301"/>
      <c r="F17" s="302"/>
      <c r="G17" s="89"/>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row>
    <row r="18" spans="1:112" s="88" customFormat="1" ht="17.149999999999999" customHeight="1">
      <c r="A18" s="85">
        <v>15</v>
      </c>
      <c r="B18" s="300"/>
      <c r="C18" s="322"/>
      <c r="D18" s="323"/>
      <c r="E18" s="301"/>
      <c r="F18" s="302"/>
      <c r="G18" s="89"/>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row>
    <row r="19" spans="1:112" s="88" customFormat="1" ht="17.149999999999999" customHeight="1">
      <c r="A19" s="85">
        <v>16</v>
      </c>
      <c r="B19" s="300"/>
      <c r="C19" s="322"/>
      <c r="D19" s="323"/>
      <c r="E19" s="301"/>
      <c r="F19" s="302"/>
      <c r="G19" s="89"/>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row>
    <row r="20" spans="1:112" s="88" customFormat="1" ht="17.149999999999999" customHeight="1">
      <c r="A20" s="85">
        <v>17</v>
      </c>
      <c r="B20" s="300"/>
      <c r="C20" s="322"/>
      <c r="D20" s="323"/>
      <c r="E20" s="301"/>
      <c r="F20" s="302"/>
      <c r="G20" s="89"/>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row>
    <row r="21" spans="1:112" s="88" customFormat="1" ht="17.149999999999999" customHeight="1">
      <c r="A21" s="85">
        <v>18</v>
      </c>
      <c r="B21" s="300"/>
      <c r="C21" s="322"/>
      <c r="D21" s="323"/>
      <c r="E21" s="301"/>
      <c r="F21" s="302"/>
      <c r="G21" s="89"/>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row>
    <row r="22" spans="1:112" s="88" customFormat="1" ht="17.149999999999999" customHeight="1">
      <c r="A22" s="85">
        <v>19</v>
      </c>
      <c r="B22" s="300"/>
      <c r="C22" s="322"/>
      <c r="D22" s="323"/>
      <c r="E22" s="301"/>
      <c r="F22" s="302"/>
      <c r="G22" s="89"/>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row>
    <row r="23" spans="1:112" s="88" customFormat="1" ht="17.149999999999999" customHeight="1">
      <c r="A23" s="85">
        <v>20</v>
      </c>
      <c r="B23" s="300"/>
      <c r="C23" s="322"/>
      <c r="D23" s="323"/>
      <c r="E23" s="301"/>
      <c r="F23" s="302"/>
      <c r="G23" s="89"/>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row>
    <row r="24" spans="1:112" ht="17.149999999999999" customHeight="1">
      <c r="A24" s="242" t="s">
        <v>56</v>
      </c>
      <c r="B24" s="243"/>
      <c r="C24" s="243"/>
      <c r="D24" s="243"/>
      <c r="E24" s="243"/>
      <c r="F24" s="307">
        <f>SUM(F4:F23)</f>
        <v>0</v>
      </c>
      <c r="G24" s="65"/>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row>
    <row r="25" spans="1:112" ht="17.149999999999999" customHeight="1" thickBot="1">
      <c r="A25" s="62"/>
      <c r="B25" s="63"/>
      <c r="C25" s="64"/>
      <c r="D25" s="64"/>
      <c r="E25" s="64"/>
      <c r="F25" s="65"/>
      <c r="G25" s="65"/>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row>
    <row r="26" spans="1:112" ht="17.149999999999999" customHeight="1">
      <c r="A26" s="62"/>
      <c r="B26" s="244" t="s">
        <v>57</v>
      </c>
      <c r="C26" s="245"/>
      <c r="D26" s="303" t="s">
        <v>164</v>
      </c>
      <c r="E26" s="80" t="s">
        <v>120</v>
      </c>
      <c r="F26" s="81">
        <f>SUMIF($E$4:$E$23,"❷消耗品費",$F$4:$F$23)</f>
        <v>0</v>
      </c>
      <c r="G26" s="65"/>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row>
    <row r="27" spans="1:112" ht="17.149999999999999" customHeight="1">
      <c r="A27" s="62"/>
      <c r="B27" s="246"/>
      <c r="C27" s="247"/>
      <c r="D27" s="304"/>
      <c r="E27" s="82" t="s">
        <v>122</v>
      </c>
      <c r="F27" s="83">
        <f>SUMIF($E$4:$E$23,"❸印刷費",$F$4:$F$23)</f>
        <v>0</v>
      </c>
      <c r="G27" s="65"/>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row>
    <row r="28" spans="1:112" ht="17.149999999999999" customHeight="1">
      <c r="A28" s="62"/>
      <c r="B28" s="246"/>
      <c r="C28" s="247"/>
      <c r="D28" s="304"/>
      <c r="E28" s="82" t="s">
        <v>124</v>
      </c>
      <c r="F28" s="83">
        <f>SUMIF($E$4:$E$23,"❹食材費",$F$4:$F$23)</f>
        <v>0</v>
      </c>
      <c r="G28" s="65"/>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row>
    <row r="29" spans="1:112" ht="17.149999999999999" customHeight="1">
      <c r="A29" s="62"/>
      <c r="B29" s="246"/>
      <c r="C29" s="247"/>
      <c r="D29" s="304"/>
      <c r="E29" s="82" t="s">
        <v>126</v>
      </c>
      <c r="F29" s="83">
        <f>SUMIF($E$4:$E$23,"❺車両燃料費",$F$4:$F$23)</f>
        <v>0</v>
      </c>
      <c r="G29" s="65"/>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row>
    <row r="30" spans="1:112" ht="17.149999999999999" customHeight="1">
      <c r="A30" s="62"/>
      <c r="B30" s="246"/>
      <c r="C30" s="247"/>
      <c r="D30" s="304"/>
      <c r="E30" s="82" t="s">
        <v>128</v>
      </c>
      <c r="F30" s="83">
        <f>SUMIF($E$4:$E$23,"❻光熱水費",$F$4:$F$23)</f>
        <v>0</v>
      </c>
      <c r="G30" s="65" t="s">
        <v>158</v>
      </c>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row>
    <row r="31" spans="1:112" ht="17.149999999999999" customHeight="1">
      <c r="A31" s="62"/>
      <c r="B31" s="246"/>
      <c r="C31" s="247"/>
      <c r="D31" s="305"/>
      <c r="E31" s="82" t="s">
        <v>130</v>
      </c>
      <c r="F31" s="83">
        <f>SUMIF($E$4:$E$23,"❼会場使用料",$F$4:$F$23)</f>
        <v>0</v>
      </c>
      <c r="G31" s="65">
        <f>SUM(F26:F31)</f>
        <v>0</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row>
    <row r="32" spans="1:112" ht="17.149999999999999" customHeight="1">
      <c r="A32" s="62"/>
      <c r="B32" s="246"/>
      <c r="C32" s="247"/>
      <c r="D32" s="285" t="s">
        <v>165</v>
      </c>
      <c r="E32" s="82" t="s">
        <v>131</v>
      </c>
      <c r="F32" s="83">
        <f>SUMIF($E$4:$E$23,"❽車両賃借料",$F$4:$F$23)</f>
        <v>0</v>
      </c>
      <c r="G32" s="65"/>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row>
    <row r="33" spans="1:112" ht="17.149999999999999" customHeight="1">
      <c r="A33" s="62"/>
      <c r="B33" s="246"/>
      <c r="C33" s="247"/>
      <c r="D33" s="283"/>
      <c r="E33" s="82" t="s">
        <v>133</v>
      </c>
      <c r="F33" s="83">
        <f>SUMIF($E$4:$E$23,"❾保管庫賃借料",$F$4:$F$23)</f>
        <v>0</v>
      </c>
      <c r="G33" s="286" t="s">
        <v>161</v>
      </c>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row>
    <row r="34" spans="1:112" ht="17.149999999999999" customHeight="1">
      <c r="A34" s="62"/>
      <c r="B34" s="246"/>
      <c r="C34" s="247"/>
      <c r="D34" s="284"/>
      <c r="E34" s="82" t="s">
        <v>135</v>
      </c>
      <c r="F34" s="83">
        <f>SUMIF($E$4:$E$23,"❿通信費（電話代等）",$F$4:$F$23)</f>
        <v>0</v>
      </c>
      <c r="G34" s="65">
        <f>SUM(F32:F34)</f>
        <v>0</v>
      </c>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row>
    <row r="35" spans="1:112" ht="17.149999999999999" customHeight="1">
      <c r="A35" s="62"/>
      <c r="B35" s="246"/>
      <c r="C35" s="247"/>
      <c r="D35" s="324" t="s">
        <v>168</v>
      </c>
      <c r="E35" s="82" t="s">
        <v>146</v>
      </c>
      <c r="F35" s="297">
        <f>SUMIF($E$4:$E$23,"⓮備品購入費",$F$4:$F$23)</f>
        <v>0</v>
      </c>
      <c r="G35" s="65" t="s">
        <v>98</v>
      </c>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row>
    <row r="36" spans="1:112" ht="17.149999999999999" customHeight="1" thickBot="1">
      <c r="A36" s="62"/>
      <c r="B36" s="248"/>
      <c r="C36" s="249"/>
      <c r="D36" s="287"/>
      <c r="E36" s="122" t="s">
        <v>142</v>
      </c>
      <c r="F36" s="123">
        <f>SUMIF($E$4:$E$23,"⓯その他対象外経費",$F$4:$F$23)</f>
        <v>0</v>
      </c>
      <c r="G36" s="299">
        <f>F35</f>
        <v>0</v>
      </c>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row>
    <row r="37" spans="1:112" ht="17.149999999999999" customHeight="1">
      <c r="A37" s="62"/>
      <c r="B37" s="63"/>
      <c r="C37" s="64"/>
      <c r="D37" s="64"/>
      <c r="E37" s="64"/>
      <c r="F37" s="65"/>
      <c r="G37" s="65"/>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row>
    <row r="38" spans="1:112" ht="17.149999999999999" customHeight="1">
      <c r="A38" s="62"/>
      <c r="B38" s="63"/>
      <c r="C38" s="64"/>
      <c r="D38" s="64"/>
      <c r="E38" s="64"/>
      <c r="F38" s="65"/>
      <c r="G38" s="65"/>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row>
    <row r="39" spans="1:112" ht="17.149999999999999" customHeight="1">
      <c r="A39" s="62"/>
      <c r="B39" s="63"/>
      <c r="C39" s="64"/>
      <c r="D39" s="64"/>
      <c r="E39" s="64"/>
      <c r="F39" s="65"/>
      <c r="G39" s="65"/>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row>
    <row r="40" spans="1:112" ht="17.149999999999999" customHeight="1">
      <c r="A40" s="62"/>
      <c r="B40" s="63"/>
      <c r="C40" s="64"/>
      <c r="D40" s="64"/>
      <c r="E40" s="64"/>
      <c r="F40" s="65"/>
      <c r="G40" s="65"/>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row>
    <row r="41" spans="1:112" ht="17.149999999999999" customHeight="1">
      <c r="A41" s="62"/>
      <c r="B41" s="63"/>
      <c r="C41" s="64"/>
      <c r="D41" s="64"/>
      <c r="E41" s="64"/>
      <c r="F41" s="65"/>
      <c r="G41" s="65"/>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row>
    <row r="42" spans="1:112" ht="17.149999999999999" customHeight="1">
      <c r="A42" s="62"/>
      <c r="B42" s="63"/>
      <c r="C42" s="64"/>
      <c r="D42" s="64"/>
      <c r="E42" s="64"/>
      <c r="F42" s="65"/>
      <c r="G42" s="65"/>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row>
    <row r="43" spans="1:112" ht="17.149999999999999" customHeight="1">
      <c r="A43" s="62"/>
      <c r="B43" s="63"/>
      <c r="C43" s="64"/>
      <c r="D43" s="64"/>
      <c r="E43" s="64"/>
      <c r="F43" s="65"/>
      <c r="G43" s="65"/>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row>
    <row r="44" spans="1:112" ht="17.149999999999999" customHeight="1">
      <c r="A44" s="62"/>
      <c r="B44" s="63"/>
      <c r="C44" s="64"/>
      <c r="D44" s="64"/>
      <c r="E44" s="64"/>
      <c r="F44" s="65"/>
      <c r="G44" s="65"/>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row>
    <row r="45" spans="1:112" ht="17.149999999999999" customHeight="1">
      <c r="A45" s="62"/>
      <c r="B45" s="63"/>
      <c r="C45" s="64"/>
      <c r="D45" s="64"/>
      <c r="E45" s="64"/>
      <c r="F45" s="65"/>
      <c r="G45" s="65"/>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row>
    <row r="46" spans="1:112" ht="17.149999999999999" customHeight="1">
      <c r="A46" s="62"/>
      <c r="B46" s="63"/>
      <c r="C46" s="64"/>
      <c r="D46" s="64"/>
      <c r="E46" s="64"/>
      <c r="F46" s="65"/>
      <c r="G46" s="65"/>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row>
    <row r="47" spans="1:112" ht="17.149999999999999" customHeight="1">
      <c r="A47" s="62"/>
      <c r="B47" s="63"/>
      <c r="C47" s="64"/>
      <c r="D47" s="64"/>
      <c r="E47" s="64"/>
      <c r="F47" s="65"/>
      <c r="G47" s="65"/>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row>
    <row r="48" spans="1:112" ht="17.149999999999999" customHeight="1">
      <c r="A48" s="62"/>
      <c r="B48" s="63"/>
      <c r="C48" s="64"/>
      <c r="D48" s="64"/>
      <c r="E48" s="64"/>
      <c r="F48" s="65"/>
      <c r="G48" s="65"/>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row>
    <row r="49" spans="1:112" ht="17.149999999999999" customHeight="1">
      <c r="A49" s="62"/>
      <c r="B49" s="63"/>
      <c r="C49" s="64"/>
      <c r="D49" s="64"/>
      <c r="E49" s="64"/>
      <c r="F49" s="65"/>
      <c r="G49" s="65"/>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row>
    <row r="50" spans="1:112" ht="17.149999999999999" customHeight="1">
      <c r="A50" s="62"/>
      <c r="B50" s="63"/>
      <c r="C50" s="64"/>
      <c r="D50" s="64"/>
      <c r="E50" s="64"/>
      <c r="F50" s="65"/>
      <c r="G50" s="65"/>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row>
    <row r="51" spans="1:112" ht="17.149999999999999" customHeight="1">
      <c r="A51" s="62"/>
      <c r="B51" s="63"/>
      <c r="C51" s="64"/>
      <c r="D51" s="64"/>
      <c r="E51" s="64"/>
      <c r="F51" s="65"/>
      <c r="G51" s="65"/>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row>
    <row r="52" spans="1:112" ht="17.149999999999999" customHeight="1">
      <c r="A52" s="62"/>
      <c r="B52" s="63"/>
      <c r="C52" s="64"/>
      <c r="D52" s="64"/>
      <c r="E52" s="64"/>
      <c r="F52" s="65"/>
      <c r="G52" s="65"/>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row>
    <row r="53" spans="1:112" ht="17.149999999999999" customHeight="1">
      <c r="A53" s="62"/>
      <c r="B53" s="63"/>
      <c r="C53" s="64"/>
      <c r="D53" s="64"/>
      <c r="E53" s="64"/>
      <c r="F53" s="65"/>
      <c r="G53" s="65"/>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row>
    <row r="54" spans="1:112" ht="17.149999999999999" customHeight="1">
      <c r="A54" s="62"/>
      <c r="B54" s="63"/>
      <c r="C54" s="64"/>
      <c r="D54" s="64"/>
      <c r="E54" s="64"/>
      <c r="F54" s="65"/>
      <c r="G54" s="65"/>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row>
    <row r="55" spans="1:112" ht="17.149999999999999" customHeight="1">
      <c r="A55" s="62"/>
      <c r="B55" s="63"/>
      <c r="C55" s="64"/>
      <c r="D55" s="64"/>
      <c r="E55" s="64"/>
      <c r="F55" s="65"/>
      <c r="G55" s="65"/>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row>
    <row r="56" spans="1:112" ht="17.149999999999999" customHeight="1">
      <c r="A56" s="62"/>
      <c r="B56" s="63"/>
      <c r="C56" s="64"/>
      <c r="D56" s="64"/>
      <c r="E56" s="64"/>
      <c r="F56" s="65"/>
      <c r="G56" s="65"/>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row>
    <row r="57" spans="1:112" ht="17.149999999999999" customHeight="1">
      <c r="A57" s="62"/>
      <c r="B57" s="63"/>
      <c r="C57" s="64"/>
      <c r="D57" s="64"/>
      <c r="E57" s="64"/>
      <c r="F57" s="65"/>
      <c r="G57" s="65"/>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row>
    <row r="58" spans="1:112" ht="17.149999999999999" customHeight="1">
      <c r="A58" s="62"/>
      <c r="B58" s="63"/>
      <c r="C58" s="64"/>
      <c r="D58" s="64"/>
      <c r="E58" s="64"/>
      <c r="F58" s="65"/>
      <c r="G58" s="65"/>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row>
    <row r="59" spans="1:112" ht="17.149999999999999" customHeight="1">
      <c r="A59" s="62"/>
      <c r="B59" s="63"/>
      <c r="C59" s="64"/>
      <c r="D59" s="64"/>
      <c r="E59" s="64"/>
      <c r="F59" s="65"/>
      <c r="G59" s="65"/>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row>
    <row r="60" spans="1:112" ht="17.149999999999999" customHeight="1">
      <c r="A60" s="62"/>
      <c r="B60" s="63"/>
      <c r="C60" s="64"/>
      <c r="D60" s="64"/>
      <c r="E60" s="64"/>
      <c r="F60" s="65"/>
      <c r="G60" s="65"/>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row>
    <row r="61" spans="1:112" ht="17.149999999999999" customHeight="1">
      <c r="A61" s="62"/>
      <c r="B61" s="63"/>
      <c r="C61" s="64"/>
      <c r="D61" s="64"/>
      <c r="E61" s="64"/>
      <c r="F61" s="65"/>
      <c r="G61" s="65"/>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row>
    <row r="62" spans="1:112" ht="17.149999999999999" customHeight="1">
      <c r="A62" s="62"/>
      <c r="B62" s="63"/>
      <c r="C62" s="64"/>
      <c r="D62" s="64"/>
      <c r="E62" s="64"/>
      <c r="F62" s="65"/>
      <c r="G62" s="65"/>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row>
    <row r="63" spans="1:112" ht="17.149999999999999" customHeight="1">
      <c r="A63" s="62"/>
      <c r="B63" s="63"/>
      <c r="C63" s="64"/>
      <c r="D63" s="64"/>
      <c r="E63" s="64"/>
      <c r="F63" s="65"/>
      <c r="G63" s="65"/>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row>
    <row r="64" spans="1:112" ht="17.149999999999999" customHeight="1">
      <c r="A64" s="62"/>
      <c r="B64" s="63"/>
      <c r="C64" s="64"/>
      <c r="D64" s="64"/>
      <c r="E64" s="64"/>
      <c r="F64" s="65"/>
      <c r="G64" s="65"/>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row>
    <row r="65" spans="1:112" ht="17.149999999999999" customHeight="1">
      <c r="A65" s="62"/>
      <c r="B65" s="63"/>
      <c r="C65" s="64"/>
      <c r="D65" s="64"/>
      <c r="E65" s="64"/>
      <c r="F65" s="65"/>
      <c r="G65" s="65"/>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row>
    <row r="66" spans="1:112" ht="17.149999999999999" customHeight="1">
      <c r="A66" s="62"/>
      <c r="B66" s="63"/>
      <c r="C66" s="64"/>
      <c r="D66" s="64"/>
      <c r="E66" s="64"/>
      <c r="F66" s="65"/>
      <c r="G66" s="65"/>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row>
    <row r="67" spans="1:112" ht="17.149999999999999" customHeight="1">
      <c r="A67" s="62"/>
      <c r="B67" s="63"/>
      <c r="C67" s="64"/>
      <c r="D67" s="64"/>
      <c r="E67" s="64"/>
      <c r="F67" s="65"/>
      <c r="G67" s="65"/>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row>
    <row r="68" spans="1:112" ht="17.149999999999999" customHeight="1">
      <c r="A68" s="62"/>
      <c r="B68" s="63"/>
      <c r="C68" s="64"/>
      <c r="D68" s="64"/>
      <c r="E68" s="64"/>
      <c r="F68" s="65"/>
      <c r="G68" s="65"/>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row>
    <row r="69" spans="1:112" ht="17.149999999999999" customHeight="1">
      <c r="A69" s="62"/>
      <c r="B69" s="63"/>
      <c r="C69" s="64"/>
      <c r="D69" s="64"/>
      <c r="E69" s="64"/>
      <c r="F69" s="65"/>
      <c r="G69" s="65"/>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row>
    <row r="70" spans="1:112" ht="17.149999999999999" customHeight="1">
      <c r="A70" s="62"/>
      <c r="B70" s="63"/>
      <c r="C70" s="64"/>
      <c r="D70" s="64"/>
      <c r="E70" s="64"/>
      <c r="F70" s="65"/>
      <c r="G70" s="65"/>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row>
    <row r="71" spans="1:112" ht="17.149999999999999" customHeight="1">
      <c r="A71" s="62"/>
      <c r="B71" s="63"/>
      <c r="C71" s="64"/>
      <c r="D71" s="64"/>
      <c r="E71" s="64"/>
      <c r="F71" s="65"/>
      <c r="G71" s="65"/>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row>
    <row r="72" spans="1:112" ht="17.149999999999999" customHeight="1">
      <c r="A72" s="62"/>
      <c r="B72" s="63"/>
      <c r="C72" s="64"/>
      <c r="D72" s="64"/>
      <c r="E72" s="64"/>
      <c r="F72" s="65"/>
      <c r="G72" s="65"/>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row>
    <row r="73" spans="1:112" ht="17.149999999999999" customHeight="1">
      <c r="A73" s="62"/>
      <c r="B73" s="63"/>
      <c r="C73" s="64"/>
      <c r="D73" s="64"/>
      <c r="E73" s="64"/>
      <c r="F73" s="65"/>
      <c r="G73" s="65"/>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row>
    <row r="74" spans="1:112" ht="17.149999999999999" customHeight="1">
      <c r="A74" s="62"/>
      <c r="B74" s="63"/>
      <c r="C74" s="64"/>
      <c r="D74" s="64"/>
      <c r="E74" s="64"/>
      <c r="F74" s="65"/>
      <c r="G74" s="65"/>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row>
    <row r="75" spans="1:112" ht="17.149999999999999" customHeight="1">
      <c r="A75" s="62"/>
      <c r="B75" s="63"/>
      <c r="C75" s="64"/>
      <c r="D75" s="64"/>
      <c r="E75" s="64"/>
      <c r="F75" s="65"/>
      <c r="G75" s="65"/>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row>
    <row r="76" spans="1:112" ht="17.149999999999999" customHeight="1">
      <c r="A76" s="62"/>
      <c r="B76" s="63"/>
      <c r="C76" s="64"/>
      <c r="D76" s="64"/>
      <c r="E76" s="64"/>
      <c r="F76" s="65"/>
      <c r="G76" s="65"/>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row>
    <row r="77" spans="1:112" ht="17.149999999999999" customHeight="1">
      <c r="A77" s="62"/>
      <c r="B77" s="63"/>
      <c r="C77" s="64"/>
      <c r="D77" s="64"/>
      <c r="E77" s="64"/>
      <c r="F77" s="65"/>
      <c r="G77" s="65"/>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row>
    <row r="78" spans="1:112" ht="17.149999999999999" customHeight="1">
      <c r="A78" s="62"/>
      <c r="B78" s="63"/>
      <c r="C78" s="64"/>
      <c r="D78" s="64"/>
      <c r="E78" s="64"/>
      <c r="F78" s="65"/>
      <c r="G78" s="65"/>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row>
    <row r="79" spans="1:112" ht="17.149999999999999" customHeight="1">
      <c r="A79" s="62"/>
      <c r="B79" s="63"/>
      <c r="C79" s="64"/>
      <c r="D79" s="64"/>
      <c r="E79" s="64"/>
      <c r="F79" s="65"/>
      <c r="G79" s="65"/>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row>
    <row r="80" spans="1:112" ht="17.149999999999999" customHeight="1">
      <c r="A80" s="62"/>
      <c r="B80" s="63"/>
      <c r="C80" s="64"/>
      <c r="D80" s="64"/>
      <c r="E80" s="64"/>
      <c r="F80" s="65"/>
      <c r="G80" s="65"/>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row>
    <row r="81" spans="1:112" ht="17.149999999999999" customHeight="1">
      <c r="A81" s="62"/>
      <c r="B81" s="63"/>
      <c r="C81" s="64"/>
      <c r="D81" s="64"/>
      <c r="E81" s="64"/>
      <c r="F81" s="65"/>
      <c r="G81" s="65"/>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row>
    <row r="82" spans="1:112" ht="17.149999999999999" customHeight="1">
      <c r="A82" s="62"/>
      <c r="B82" s="63"/>
      <c r="C82" s="64"/>
      <c r="D82" s="64"/>
      <c r="E82" s="64"/>
      <c r="F82" s="65"/>
      <c r="G82" s="65"/>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row>
    <row r="83" spans="1:112" ht="17.149999999999999" customHeight="1">
      <c r="A83" s="62"/>
      <c r="B83" s="63"/>
      <c r="C83" s="64"/>
      <c r="D83" s="64"/>
      <c r="E83" s="64"/>
      <c r="F83" s="65"/>
      <c r="G83" s="65"/>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row>
    <row r="84" spans="1:112" ht="17.149999999999999" customHeight="1">
      <c r="A84" s="62"/>
      <c r="B84" s="63"/>
      <c r="C84" s="64"/>
      <c r="D84" s="64"/>
      <c r="E84" s="64"/>
      <c r="F84" s="65"/>
      <c r="G84" s="65"/>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row>
    <row r="85" spans="1:112" ht="17.149999999999999" customHeight="1">
      <c r="A85" s="62"/>
      <c r="B85" s="63"/>
      <c r="C85" s="64"/>
      <c r="D85" s="64"/>
      <c r="E85" s="64"/>
      <c r="F85" s="65"/>
      <c r="G85" s="65"/>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row>
    <row r="86" spans="1:112" ht="17.149999999999999" customHeight="1">
      <c r="A86" s="62"/>
      <c r="B86" s="63"/>
      <c r="C86" s="64"/>
      <c r="D86" s="64"/>
      <c r="E86" s="64"/>
      <c r="F86" s="65"/>
      <c r="G86" s="65"/>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row>
    <row r="87" spans="1:112" ht="17.149999999999999" customHeight="1">
      <c r="A87" s="62"/>
      <c r="B87" s="63"/>
      <c r="C87" s="64"/>
      <c r="D87" s="64"/>
      <c r="E87" s="64"/>
      <c r="F87" s="65"/>
      <c r="G87" s="65"/>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row>
    <row r="88" spans="1:112" ht="17.149999999999999" customHeight="1">
      <c r="A88" s="62"/>
      <c r="B88" s="63"/>
      <c r="C88" s="64"/>
      <c r="D88" s="64"/>
      <c r="E88" s="64"/>
      <c r="F88" s="65"/>
      <c r="G88" s="65"/>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row>
    <row r="89" spans="1:112" ht="17.149999999999999" customHeight="1">
      <c r="A89" s="62"/>
      <c r="B89" s="63"/>
      <c r="C89" s="64"/>
      <c r="D89" s="64"/>
      <c r="E89" s="64"/>
      <c r="F89" s="65"/>
      <c r="G89" s="65"/>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row>
    <row r="90" spans="1:112" ht="17.149999999999999" customHeight="1">
      <c r="A90" s="62"/>
      <c r="B90" s="63"/>
      <c r="C90" s="64"/>
      <c r="D90" s="64"/>
      <c r="E90" s="64"/>
      <c r="F90" s="65"/>
      <c r="G90" s="65"/>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row>
    <row r="91" spans="1:112" ht="17.149999999999999" customHeight="1">
      <c r="A91" s="62"/>
      <c r="B91" s="63"/>
      <c r="C91" s="64"/>
      <c r="D91" s="64"/>
      <c r="E91" s="64"/>
      <c r="F91" s="65"/>
      <c r="G91" s="65"/>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62"/>
      <c r="CT91" s="62"/>
      <c r="CU91" s="62"/>
      <c r="CV91" s="62"/>
      <c r="CW91" s="62"/>
      <c r="CX91" s="62"/>
      <c r="CY91" s="62"/>
      <c r="CZ91" s="62"/>
      <c r="DA91" s="62"/>
      <c r="DB91" s="62"/>
      <c r="DC91" s="62"/>
      <c r="DD91" s="62"/>
      <c r="DE91" s="62"/>
      <c r="DF91" s="62"/>
      <c r="DG91" s="62"/>
      <c r="DH91" s="62"/>
    </row>
    <row r="92" spans="1:112" ht="17.149999999999999" customHeight="1">
      <c r="A92" s="62"/>
      <c r="B92" s="63"/>
      <c r="C92" s="64"/>
      <c r="D92" s="64"/>
      <c r="E92" s="64"/>
      <c r="F92" s="65"/>
      <c r="G92" s="65"/>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c r="CS92" s="62"/>
      <c r="CT92" s="62"/>
      <c r="CU92" s="62"/>
      <c r="CV92" s="62"/>
      <c r="CW92" s="62"/>
      <c r="CX92" s="62"/>
      <c r="CY92" s="62"/>
      <c r="CZ92" s="62"/>
      <c r="DA92" s="62"/>
      <c r="DB92" s="62"/>
      <c r="DC92" s="62"/>
      <c r="DD92" s="62"/>
      <c r="DE92" s="62"/>
      <c r="DF92" s="62"/>
      <c r="DG92" s="62"/>
      <c r="DH92" s="62"/>
    </row>
    <row r="93" spans="1:112" ht="17.149999999999999" customHeight="1">
      <c r="A93" s="62"/>
      <c r="B93" s="63"/>
      <c r="C93" s="64"/>
      <c r="D93" s="64"/>
      <c r="E93" s="64"/>
      <c r="F93" s="65"/>
      <c r="G93" s="65"/>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row>
    <row r="94" spans="1:112" ht="17.149999999999999" customHeight="1">
      <c r="A94" s="62"/>
      <c r="B94" s="63"/>
      <c r="C94" s="64"/>
      <c r="D94" s="64"/>
      <c r="E94" s="64"/>
      <c r="F94" s="65"/>
      <c r="G94" s="65"/>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row>
    <row r="95" spans="1:112" ht="17.149999999999999" customHeight="1">
      <c r="A95" s="62"/>
      <c r="B95" s="63"/>
      <c r="C95" s="64"/>
      <c r="D95" s="64"/>
      <c r="E95" s="64"/>
      <c r="F95" s="65"/>
      <c r="G95" s="65"/>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row>
    <row r="96" spans="1:112" ht="17.149999999999999" customHeight="1">
      <c r="A96" s="62"/>
      <c r="B96" s="63"/>
      <c r="C96" s="64"/>
      <c r="D96" s="64"/>
      <c r="E96" s="64"/>
      <c r="F96" s="65"/>
      <c r="G96" s="65"/>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row>
    <row r="97" spans="1:112" ht="17.149999999999999" customHeight="1">
      <c r="A97" s="62"/>
      <c r="B97" s="63"/>
      <c r="C97" s="64"/>
      <c r="D97" s="64"/>
      <c r="E97" s="64"/>
      <c r="F97" s="65"/>
      <c r="G97" s="65"/>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row>
    <row r="98" spans="1:112" ht="17.149999999999999" customHeight="1">
      <c r="A98" s="62"/>
      <c r="B98" s="63"/>
      <c r="C98" s="64"/>
      <c r="D98" s="64"/>
      <c r="E98" s="64"/>
      <c r="F98" s="65"/>
      <c r="G98" s="65"/>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c r="CS98" s="62"/>
      <c r="CT98" s="62"/>
      <c r="CU98" s="62"/>
      <c r="CV98" s="62"/>
      <c r="CW98" s="62"/>
      <c r="CX98" s="62"/>
      <c r="CY98" s="62"/>
      <c r="CZ98" s="62"/>
      <c r="DA98" s="62"/>
      <c r="DB98" s="62"/>
      <c r="DC98" s="62"/>
      <c r="DD98" s="62"/>
      <c r="DE98" s="62"/>
      <c r="DF98" s="62"/>
      <c r="DG98" s="62"/>
      <c r="DH98" s="62"/>
    </row>
    <row r="99" spans="1:112" ht="17.149999999999999" customHeight="1">
      <c r="A99" s="62"/>
      <c r="B99" s="63"/>
      <c r="C99" s="64"/>
      <c r="D99" s="64"/>
      <c r="E99" s="64"/>
      <c r="F99" s="65"/>
      <c r="G99" s="65"/>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row>
    <row r="100" spans="1:112" ht="17.149999999999999" customHeight="1">
      <c r="A100" s="62"/>
      <c r="B100" s="63"/>
      <c r="C100" s="64"/>
      <c r="D100" s="64"/>
      <c r="E100" s="64"/>
      <c r="F100" s="65"/>
      <c r="G100" s="65"/>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row>
    <row r="101" spans="1:112" ht="17.149999999999999" customHeight="1">
      <c r="A101" s="62"/>
      <c r="B101" s="63"/>
      <c r="C101" s="64"/>
      <c r="D101" s="64"/>
      <c r="E101" s="64"/>
      <c r="F101" s="65"/>
      <c r="G101" s="65"/>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c r="CS101" s="62"/>
      <c r="CT101" s="62"/>
      <c r="CU101" s="62"/>
      <c r="CV101" s="62"/>
      <c r="CW101" s="62"/>
      <c r="CX101" s="62"/>
      <c r="CY101" s="62"/>
      <c r="CZ101" s="62"/>
      <c r="DA101" s="62"/>
      <c r="DB101" s="62"/>
      <c r="DC101" s="62"/>
      <c r="DD101" s="62"/>
      <c r="DE101" s="62"/>
      <c r="DF101" s="62"/>
      <c r="DG101" s="62"/>
      <c r="DH101" s="62"/>
    </row>
    <row r="102" spans="1:112" ht="17.149999999999999" customHeight="1">
      <c r="A102" s="62"/>
      <c r="B102" s="63"/>
      <c r="C102" s="64"/>
      <c r="D102" s="64"/>
      <c r="E102" s="64"/>
      <c r="F102" s="65"/>
      <c r="G102" s="65"/>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62"/>
      <c r="CT102" s="62"/>
      <c r="CU102" s="62"/>
      <c r="CV102" s="62"/>
      <c r="CW102" s="62"/>
      <c r="CX102" s="62"/>
      <c r="CY102" s="62"/>
      <c r="CZ102" s="62"/>
      <c r="DA102" s="62"/>
      <c r="DB102" s="62"/>
      <c r="DC102" s="62"/>
      <c r="DD102" s="62"/>
      <c r="DE102" s="62"/>
      <c r="DF102" s="62"/>
      <c r="DG102" s="62"/>
      <c r="DH102" s="62"/>
    </row>
    <row r="103" spans="1:112" ht="17.149999999999999" customHeight="1">
      <c r="A103" s="62"/>
      <c r="B103" s="63"/>
      <c r="C103" s="64"/>
      <c r="D103" s="64"/>
      <c r="E103" s="64"/>
      <c r="F103" s="65"/>
      <c r="G103" s="65"/>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c r="CS103" s="62"/>
      <c r="CT103" s="62"/>
      <c r="CU103" s="62"/>
      <c r="CV103" s="62"/>
      <c r="CW103" s="62"/>
      <c r="CX103" s="62"/>
      <c r="CY103" s="62"/>
      <c r="CZ103" s="62"/>
      <c r="DA103" s="62"/>
      <c r="DB103" s="62"/>
      <c r="DC103" s="62"/>
      <c r="DD103" s="62"/>
      <c r="DE103" s="62"/>
      <c r="DF103" s="62"/>
      <c r="DG103" s="62"/>
      <c r="DH103" s="62"/>
    </row>
    <row r="104" spans="1:112" ht="17.149999999999999" customHeight="1">
      <c r="A104" s="62"/>
      <c r="B104" s="63"/>
      <c r="C104" s="64"/>
      <c r="D104" s="64"/>
      <c r="E104" s="64"/>
      <c r="F104" s="65"/>
      <c r="G104" s="65"/>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62"/>
      <c r="CT104" s="62"/>
      <c r="CU104" s="62"/>
      <c r="CV104" s="62"/>
      <c r="CW104" s="62"/>
      <c r="CX104" s="62"/>
      <c r="CY104" s="62"/>
      <c r="CZ104" s="62"/>
      <c r="DA104" s="62"/>
      <c r="DB104" s="62"/>
      <c r="DC104" s="62"/>
      <c r="DD104" s="62"/>
      <c r="DE104" s="62"/>
      <c r="DF104" s="62"/>
      <c r="DG104" s="62"/>
      <c r="DH104" s="62"/>
    </row>
    <row r="105" spans="1:112" ht="17.149999999999999" customHeight="1">
      <c r="A105" s="62"/>
      <c r="B105" s="63"/>
      <c r="C105" s="64"/>
      <c r="D105" s="64"/>
      <c r="E105" s="64"/>
      <c r="F105" s="65"/>
      <c r="G105" s="65"/>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row>
    <row r="106" spans="1:112" ht="17.149999999999999" customHeight="1">
      <c r="A106" s="62"/>
      <c r="B106" s="63"/>
      <c r="C106" s="64"/>
      <c r="D106" s="64"/>
      <c r="E106" s="64"/>
      <c r="F106" s="65"/>
      <c r="G106" s="65"/>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row>
    <row r="107" spans="1:112" ht="17.149999999999999" customHeight="1">
      <c r="A107" s="62"/>
      <c r="B107" s="63"/>
      <c r="C107" s="64"/>
      <c r="D107" s="64"/>
      <c r="E107" s="64"/>
      <c r="F107" s="65"/>
      <c r="G107" s="65"/>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row>
    <row r="108" spans="1:112" ht="17.149999999999999" customHeight="1">
      <c r="A108" s="62"/>
      <c r="B108" s="63"/>
      <c r="C108" s="64"/>
      <c r="D108" s="64"/>
      <c r="E108" s="64"/>
      <c r="F108" s="65"/>
      <c r="G108" s="65"/>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row>
    <row r="109" spans="1:112" ht="17.149999999999999" customHeight="1">
      <c r="A109" s="62"/>
      <c r="B109" s="63"/>
      <c r="C109" s="64"/>
      <c r="D109" s="64"/>
      <c r="E109" s="64"/>
      <c r="F109" s="65"/>
      <c r="G109" s="65"/>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row>
    <row r="110" spans="1:112" ht="17.149999999999999" customHeight="1">
      <c r="A110" s="62"/>
      <c r="B110" s="63"/>
      <c r="C110" s="64"/>
      <c r="D110" s="64"/>
      <c r="E110" s="64"/>
      <c r="F110" s="65"/>
      <c r="G110" s="65"/>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row>
    <row r="111" spans="1:112" ht="17.149999999999999" customHeight="1">
      <c r="A111" s="62"/>
      <c r="B111" s="63"/>
      <c r="C111" s="64"/>
      <c r="D111" s="64"/>
      <c r="E111" s="64"/>
      <c r="F111" s="65"/>
      <c r="G111" s="65"/>
    </row>
    <row r="112" spans="1:112" ht="17.149999999999999" customHeight="1">
      <c r="A112" s="62"/>
      <c r="B112" s="63"/>
      <c r="C112" s="64"/>
      <c r="D112" s="64"/>
      <c r="E112" s="64"/>
      <c r="F112" s="65"/>
      <c r="G112" s="65"/>
    </row>
    <row r="113" spans="1:7" ht="17.149999999999999" customHeight="1">
      <c r="A113" s="62"/>
      <c r="B113" s="63"/>
      <c r="C113" s="64"/>
      <c r="D113" s="64"/>
      <c r="E113" s="64"/>
      <c r="F113" s="65"/>
      <c r="G113" s="65"/>
    </row>
    <row r="114" spans="1:7" ht="17.149999999999999" customHeight="1">
      <c r="A114" s="62"/>
      <c r="B114" s="63"/>
      <c r="C114" s="64"/>
      <c r="D114" s="64"/>
      <c r="E114" s="64"/>
      <c r="F114" s="65"/>
      <c r="G114" s="65"/>
    </row>
    <row r="115" spans="1:7" ht="17.149999999999999" customHeight="1">
      <c r="A115" s="62"/>
      <c r="B115" s="63"/>
      <c r="C115" s="64"/>
      <c r="D115" s="64"/>
      <c r="E115" s="64"/>
      <c r="F115" s="65"/>
      <c r="G115" s="65"/>
    </row>
    <row r="116" spans="1:7" ht="17.149999999999999" customHeight="1">
      <c r="A116" s="62"/>
      <c r="B116" s="63"/>
      <c r="C116" s="64"/>
      <c r="D116" s="64"/>
      <c r="E116" s="64"/>
      <c r="F116" s="65"/>
      <c r="G116" s="65"/>
    </row>
    <row r="117" spans="1:7" ht="17.149999999999999" customHeight="1">
      <c r="A117" s="62"/>
      <c r="B117" s="63"/>
      <c r="C117" s="64"/>
      <c r="D117" s="64"/>
      <c r="E117" s="64"/>
      <c r="F117" s="65"/>
      <c r="G117" s="65"/>
    </row>
    <row r="118" spans="1:7" ht="17.149999999999999" customHeight="1">
      <c r="A118" s="62"/>
      <c r="B118" s="63"/>
      <c r="C118" s="64"/>
      <c r="D118" s="64"/>
      <c r="E118" s="64"/>
      <c r="F118" s="65"/>
      <c r="G118" s="65"/>
    </row>
    <row r="119" spans="1:7" ht="17.149999999999999" customHeight="1">
      <c r="A119" s="62"/>
      <c r="B119" s="63"/>
      <c r="C119" s="64"/>
      <c r="D119" s="64"/>
      <c r="E119" s="64"/>
      <c r="F119" s="65"/>
      <c r="G119" s="65"/>
    </row>
    <row r="120" spans="1:7" ht="17.149999999999999" customHeight="1">
      <c r="A120" s="62"/>
      <c r="B120" s="63"/>
      <c r="C120" s="64"/>
      <c r="D120" s="64"/>
      <c r="E120" s="64"/>
      <c r="F120" s="65"/>
      <c r="G120" s="65"/>
    </row>
    <row r="121" spans="1:7" ht="17.149999999999999" customHeight="1">
      <c r="A121" s="62"/>
      <c r="B121" s="63"/>
      <c r="C121" s="64"/>
      <c r="D121" s="64"/>
      <c r="E121" s="64"/>
      <c r="F121" s="65"/>
      <c r="G121" s="65"/>
    </row>
    <row r="122" spans="1:7" ht="17.149999999999999" customHeight="1">
      <c r="A122" s="62"/>
      <c r="B122" s="63"/>
      <c r="C122" s="64"/>
      <c r="D122" s="64"/>
      <c r="E122" s="64"/>
      <c r="F122" s="65"/>
      <c r="G122" s="65"/>
    </row>
    <row r="123" spans="1:7" ht="17.149999999999999" customHeight="1">
      <c r="A123" s="62"/>
      <c r="B123" s="63"/>
      <c r="C123" s="64"/>
      <c r="D123" s="64"/>
      <c r="E123" s="64"/>
      <c r="F123" s="65"/>
      <c r="G123" s="65"/>
    </row>
    <row r="124" spans="1:7" ht="17.149999999999999" customHeight="1">
      <c r="A124" s="62"/>
      <c r="B124" s="63"/>
      <c r="C124" s="64"/>
      <c r="D124" s="64"/>
      <c r="E124" s="64"/>
      <c r="F124" s="65"/>
      <c r="G124" s="65"/>
    </row>
    <row r="125" spans="1:7" ht="17.149999999999999" customHeight="1">
      <c r="A125" s="62"/>
      <c r="B125" s="63"/>
      <c r="C125" s="64"/>
      <c r="D125" s="64"/>
      <c r="E125" s="64"/>
      <c r="F125" s="65"/>
      <c r="G125" s="65"/>
    </row>
    <row r="126" spans="1:7" ht="17.149999999999999" customHeight="1">
      <c r="A126" s="62"/>
      <c r="B126" s="63"/>
      <c r="C126" s="64"/>
      <c r="D126" s="64"/>
      <c r="E126" s="64"/>
      <c r="F126" s="65"/>
      <c r="G126" s="65"/>
    </row>
    <row r="127" spans="1:7" ht="17.149999999999999" customHeight="1">
      <c r="A127" s="62"/>
      <c r="B127" s="63"/>
      <c r="C127" s="64"/>
      <c r="D127" s="64"/>
      <c r="E127" s="64"/>
      <c r="F127" s="65"/>
      <c r="G127" s="65"/>
    </row>
    <row r="128" spans="1:7" ht="17.149999999999999" customHeight="1">
      <c r="A128" s="62"/>
      <c r="B128" s="63"/>
      <c r="C128" s="64"/>
      <c r="D128" s="64"/>
      <c r="E128" s="64"/>
      <c r="F128" s="65"/>
      <c r="G128" s="65"/>
    </row>
    <row r="129" spans="1:7" ht="17.149999999999999" customHeight="1">
      <c r="A129" s="62"/>
      <c r="B129" s="63"/>
      <c r="C129" s="64"/>
      <c r="D129" s="64"/>
      <c r="E129" s="64"/>
      <c r="F129" s="65"/>
      <c r="G129" s="65"/>
    </row>
    <row r="130" spans="1:7" ht="17.149999999999999" customHeight="1">
      <c r="A130" s="62"/>
      <c r="B130" s="63"/>
      <c r="C130" s="64"/>
      <c r="D130" s="64"/>
      <c r="E130" s="64"/>
      <c r="F130" s="65"/>
      <c r="G130" s="65"/>
    </row>
    <row r="131" spans="1:7" ht="17.149999999999999" customHeight="1">
      <c r="A131" s="62"/>
      <c r="B131" s="63"/>
      <c r="C131" s="64"/>
      <c r="D131" s="64"/>
      <c r="E131" s="64"/>
      <c r="F131" s="65"/>
      <c r="G131" s="65"/>
    </row>
    <row r="132" spans="1:7" ht="17.149999999999999" customHeight="1">
      <c r="A132" s="62"/>
      <c r="B132" s="63"/>
      <c r="C132" s="64"/>
      <c r="D132" s="64"/>
      <c r="E132" s="64"/>
      <c r="F132" s="65"/>
      <c r="G132" s="65"/>
    </row>
    <row r="133" spans="1:7" ht="17.149999999999999" customHeight="1">
      <c r="A133" s="62"/>
      <c r="B133" s="63"/>
      <c r="C133" s="64"/>
      <c r="D133" s="64"/>
      <c r="E133" s="64"/>
      <c r="F133" s="65"/>
      <c r="G133" s="65"/>
    </row>
    <row r="134" spans="1:7" ht="17.149999999999999" customHeight="1">
      <c r="A134" s="62"/>
      <c r="B134" s="63"/>
      <c r="C134" s="64"/>
      <c r="D134" s="64"/>
      <c r="E134" s="64"/>
      <c r="F134" s="65"/>
      <c r="G134" s="65"/>
    </row>
    <row r="135" spans="1:7" ht="17.149999999999999" customHeight="1">
      <c r="A135" s="62"/>
      <c r="B135" s="63"/>
      <c r="C135" s="64"/>
      <c r="D135" s="64"/>
      <c r="E135" s="64"/>
      <c r="F135" s="65"/>
      <c r="G135" s="65"/>
    </row>
    <row r="136" spans="1:7" ht="17.149999999999999" customHeight="1">
      <c r="A136" s="62"/>
      <c r="B136" s="63"/>
      <c r="C136" s="64"/>
      <c r="D136" s="64"/>
      <c r="E136" s="64"/>
      <c r="F136" s="65"/>
      <c r="G136" s="65"/>
    </row>
    <row r="137" spans="1:7" ht="17.149999999999999" customHeight="1">
      <c r="A137" s="62"/>
      <c r="B137" s="63"/>
      <c r="C137" s="64"/>
      <c r="D137" s="64"/>
      <c r="E137" s="64"/>
      <c r="F137" s="65"/>
      <c r="G137" s="65"/>
    </row>
    <row r="138" spans="1:7" ht="17.149999999999999" customHeight="1">
      <c r="A138" s="62"/>
      <c r="B138" s="63"/>
      <c r="C138" s="64"/>
      <c r="D138" s="64"/>
      <c r="E138" s="64"/>
      <c r="F138" s="65"/>
      <c r="G138" s="65"/>
    </row>
    <row r="139" spans="1:7" ht="17.149999999999999" customHeight="1">
      <c r="A139" s="62"/>
      <c r="B139" s="63"/>
      <c r="C139" s="64"/>
      <c r="D139" s="64"/>
      <c r="E139" s="64"/>
      <c r="F139" s="65"/>
      <c r="G139" s="65"/>
    </row>
    <row r="140" spans="1:7" ht="17.149999999999999" customHeight="1">
      <c r="A140" s="62"/>
      <c r="B140" s="63"/>
      <c r="C140" s="64"/>
      <c r="D140" s="64"/>
      <c r="E140" s="64"/>
      <c r="F140" s="65"/>
      <c r="G140" s="65"/>
    </row>
    <row r="141" spans="1:7" ht="17.149999999999999" customHeight="1">
      <c r="A141" s="62"/>
      <c r="B141" s="63"/>
      <c r="C141" s="64"/>
      <c r="D141" s="64"/>
      <c r="E141" s="64"/>
      <c r="F141" s="65"/>
      <c r="G141" s="65"/>
    </row>
    <row r="142" spans="1:7" ht="17.149999999999999" customHeight="1">
      <c r="A142" s="62"/>
      <c r="B142" s="63"/>
      <c r="C142" s="64"/>
      <c r="D142" s="64"/>
      <c r="E142" s="64"/>
      <c r="F142" s="65"/>
      <c r="G142" s="65"/>
    </row>
    <row r="143" spans="1:7" ht="17.149999999999999" customHeight="1">
      <c r="A143" s="62"/>
      <c r="B143" s="63"/>
      <c r="C143" s="64"/>
      <c r="D143" s="64"/>
      <c r="E143" s="64"/>
      <c r="F143" s="65"/>
      <c r="G143" s="65"/>
    </row>
    <row r="144" spans="1:7" ht="17.149999999999999" customHeight="1">
      <c r="A144" s="62"/>
      <c r="B144" s="63"/>
      <c r="C144" s="64"/>
      <c r="D144" s="64"/>
      <c r="E144" s="64"/>
      <c r="F144" s="65"/>
      <c r="G144" s="65"/>
    </row>
    <row r="145" spans="1:7" ht="17.149999999999999" customHeight="1">
      <c r="A145" s="62"/>
      <c r="B145" s="63"/>
      <c r="C145" s="64"/>
      <c r="D145" s="64"/>
      <c r="E145" s="64"/>
      <c r="F145" s="65"/>
      <c r="G145" s="65"/>
    </row>
    <row r="146" spans="1:7" ht="17.149999999999999" customHeight="1">
      <c r="A146" s="62"/>
      <c r="B146" s="63"/>
      <c r="C146" s="64"/>
      <c r="D146" s="64"/>
      <c r="E146" s="64"/>
      <c r="F146" s="65"/>
      <c r="G146" s="65"/>
    </row>
    <row r="147" spans="1:7" ht="17.149999999999999" customHeight="1">
      <c r="A147" s="62"/>
      <c r="B147" s="63"/>
      <c r="C147" s="64"/>
      <c r="D147" s="64"/>
      <c r="E147" s="64"/>
      <c r="F147" s="65"/>
      <c r="G147" s="65"/>
    </row>
    <row r="148" spans="1:7" ht="17.149999999999999" customHeight="1">
      <c r="A148" s="62"/>
      <c r="B148" s="63"/>
      <c r="C148" s="64"/>
      <c r="D148" s="64"/>
      <c r="E148" s="64"/>
      <c r="F148" s="65"/>
      <c r="G148" s="65"/>
    </row>
    <row r="149" spans="1:7" ht="17.149999999999999" customHeight="1">
      <c r="A149" s="62"/>
      <c r="B149" s="63"/>
      <c r="C149" s="64"/>
      <c r="D149" s="64"/>
      <c r="E149" s="64"/>
      <c r="F149" s="65"/>
      <c r="G149" s="65"/>
    </row>
    <row r="150" spans="1:7" ht="17.149999999999999" customHeight="1">
      <c r="A150" s="62"/>
      <c r="B150" s="63"/>
      <c r="C150" s="64"/>
      <c r="D150" s="64"/>
      <c r="E150" s="64"/>
      <c r="F150" s="65"/>
      <c r="G150" s="65"/>
    </row>
    <row r="151" spans="1:7" ht="17.149999999999999" customHeight="1">
      <c r="A151" s="62"/>
      <c r="B151" s="63"/>
      <c r="C151" s="64"/>
      <c r="D151" s="64"/>
      <c r="E151" s="64"/>
      <c r="F151" s="65"/>
      <c r="G151" s="65"/>
    </row>
    <row r="152" spans="1:7" ht="17.149999999999999" customHeight="1">
      <c r="A152" s="62"/>
      <c r="B152" s="63"/>
      <c r="C152" s="64"/>
      <c r="D152" s="64"/>
      <c r="E152" s="64"/>
      <c r="F152" s="65"/>
      <c r="G152" s="65"/>
    </row>
    <row r="153" spans="1:7" ht="17.149999999999999" customHeight="1">
      <c r="A153" s="62"/>
      <c r="B153" s="63"/>
      <c r="C153" s="64"/>
      <c r="D153" s="64"/>
      <c r="E153" s="64"/>
      <c r="F153" s="65"/>
      <c r="G153" s="65"/>
    </row>
    <row r="154" spans="1:7" ht="17.149999999999999" customHeight="1">
      <c r="A154" s="62"/>
      <c r="B154" s="63"/>
      <c r="C154" s="64"/>
      <c r="D154" s="64"/>
      <c r="E154" s="64"/>
      <c r="F154" s="65"/>
      <c r="G154" s="65"/>
    </row>
    <row r="155" spans="1:7" ht="17.149999999999999" customHeight="1">
      <c r="A155" s="62"/>
      <c r="B155" s="63"/>
      <c r="C155" s="64"/>
      <c r="D155" s="64"/>
      <c r="E155" s="64"/>
      <c r="F155" s="65"/>
      <c r="G155" s="65"/>
    </row>
    <row r="156" spans="1:7" ht="17.149999999999999" customHeight="1">
      <c r="A156" s="62"/>
      <c r="B156" s="63"/>
      <c r="C156" s="64"/>
      <c r="D156" s="64"/>
      <c r="E156" s="64"/>
      <c r="F156" s="65"/>
      <c r="G156" s="65"/>
    </row>
    <row r="157" spans="1:7" ht="17.149999999999999" customHeight="1">
      <c r="A157" s="62"/>
      <c r="B157" s="63"/>
      <c r="C157" s="64"/>
      <c r="D157" s="64"/>
      <c r="E157" s="64"/>
      <c r="F157" s="65"/>
      <c r="G157" s="65"/>
    </row>
    <row r="158" spans="1:7" ht="17.149999999999999" customHeight="1">
      <c r="A158" s="62"/>
      <c r="B158" s="63"/>
      <c r="C158" s="64"/>
      <c r="D158" s="64"/>
      <c r="E158" s="64"/>
      <c r="F158" s="65"/>
      <c r="G158" s="65"/>
    </row>
    <row r="159" spans="1:7" ht="17.149999999999999" customHeight="1">
      <c r="A159" s="62"/>
      <c r="B159" s="63"/>
      <c r="C159" s="64"/>
      <c r="D159" s="64"/>
      <c r="E159" s="64"/>
      <c r="F159" s="65"/>
      <c r="G159" s="65"/>
    </row>
    <row r="160" spans="1:7" ht="17.149999999999999" customHeight="1">
      <c r="A160" s="62"/>
      <c r="B160" s="63"/>
      <c r="C160" s="64"/>
      <c r="D160" s="64"/>
      <c r="E160" s="64"/>
      <c r="F160" s="65"/>
      <c r="G160" s="65"/>
    </row>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row r="173" ht="17.149999999999999" customHeight="1"/>
    <row r="174" ht="17.149999999999999" customHeight="1"/>
    <row r="175" ht="17.149999999999999" customHeight="1"/>
    <row r="176" ht="17.149999999999999" customHeight="1"/>
    <row r="177" ht="17.149999999999999" customHeight="1"/>
    <row r="178" ht="17.149999999999999" customHeight="1"/>
    <row r="179" ht="17.149999999999999" customHeight="1"/>
    <row r="180" ht="17.149999999999999" customHeight="1"/>
    <row r="181" ht="17.149999999999999" customHeight="1"/>
    <row r="182" ht="17.149999999999999" customHeight="1"/>
    <row r="183" ht="17.149999999999999" customHeight="1"/>
    <row r="184" ht="17.149999999999999" customHeight="1"/>
    <row r="185" ht="17.149999999999999" customHeight="1"/>
    <row r="186" ht="17.149999999999999" customHeight="1"/>
    <row r="187" ht="17.149999999999999" customHeight="1"/>
    <row r="188" ht="17.149999999999999" customHeight="1"/>
    <row r="189" ht="17.149999999999999" customHeight="1"/>
    <row r="190" ht="17.149999999999999" customHeight="1"/>
    <row r="191" ht="17.149999999999999" customHeight="1"/>
    <row r="192" ht="17.149999999999999" customHeight="1"/>
    <row r="193" ht="17.149999999999999" customHeight="1"/>
    <row r="194" ht="17.149999999999999" customHeight="1"/>
    <row r="195" ht="17.149999999999999" customHeight="1"/>
    <row r="196" ht="17.149999999999999" customHeight="1"/>
    <row r="197" ht="17.149999999999999" customHeight="1"/>
    <row r="198" ht="17.149999999999999" customHeight="1"/>
    <row r="199" ht="17.149999999999999" customHeight="1"/>
    <row r="200" ht="17.149999999999999" customHeight="1"/>
    <row r="201" ht="17.149999999999999" customHeight="1"/>
    <row r="202" ht="17.149999999999999" customHeight="1"/>
    <row r="203" ht="17.149999999999999" customHeight="1"/>
    <row r="204" ht="17.149999999999999" customHeight="1"/>
    <row r="205" ht="17.149999999999999" customHeight="1"/>
    <row r="206" ht="17.149999999999999" customHeight="1"/>
    <row r="207" ht="17.149999999999999" customHeight="1"/>
    <row r="208" ht="17.149999999999999" customHeight="1"/>
    <row r="209" ht="17.149999999999999" customHeight="1"/>
    <row r="210" ht="17.149999999999999" customHeight="1"/>
    <row r="211" ht="17.149999999999999" customHeight="1"/>
    <row r="212" ht="17.149999999999999" customHeight="1"/>
    <row r="213" ht="17.149999999999999" customHeight="1"/>
    <row r="214" ht="17.149999999999999" customHeight="1"/>
    <row r="215" ht="17.149999999999999" customHeight="1"/>
    <row r="216" ht="17.149999999999999" customHeight="1"/>
    <row r="217" ht="17.149999999999999" customHeight="1"/>
    <row r="218" ht="17.149999999999999" customHeight="1"/>
  </sheetData>
  <mergeCells count="26">
    <mergeCell ref="C20:D20"/>
    <mergeCell ref="C21:D21"/>
    <mergeCell ref="C22:D22"/>
    <mergeCell ref="C23:D23"/>
    <mergeCell ref="A24:E24"/>
    <mergeCell ref="B26:C36"/>
    <mergeCell ref="D26:D31"/>
    <mergeCell ref="D32:D34"/>
    <mergeCell ref="C14:D14"/>
    <mergeCell ref="C15:D15"/>
    <mergeCell ref="C16:D16"/>
    <mergeCell ref="C17:D17"/>
    <mergeCell ref="C18:D18"/>
    <mergeCell ref="C19:D19"/>
    <mergeCell ref="C8:D8"/>
    <mergeCell ref="C9:D9"/>
    <mergeCell ref="C10:D10"/>
    <mergeCell ref="C11:D11"/>
    <mergeCell ref="C12:D12"/>
    <mergeCell ref="C13:D13"/>
    <mergeCell ref="A1:F1"/>
    <mergeCell ref="C3:D3"/>
    <mergeCell ref="C4:D4"/>
    <mergeCell ref="C5:D5"/>
    <mergeCell ref="C6:D6"/>
    <mergeCell ref="C7:D7"/>
  </mergeCells>
  <phoneticPr fontId="16"/>
  <dataValidations count="2">
    <dataValidation type="list" allowBlank="1" showInputMessage="1" showErrorMessage="1" sqref="E4:E23" xr:uid="{6760CC68-961A-4330-A5D4-6AB8E9EDC095}">
      <formula1>$E$26:$E$36</formula1>
    </dataValidation>
    <dataValidation type="list" allowBlank="1" showInputMessage="1" showErrorMessage="1" sqref="E37:E1048576 E25 E2:E3" xr:uid="{AE9D8960-7F7C-4A9B-8AA3-872CFF30D402}">
      <formula1>"消耗品費,食材費,印刷費,車両燃料費,光熱水費,会場賃料,車両賃借料,通信費（電話代等）,郵便代,保険料,食材調達交通費,設備整備費（該当団体のみ）,その他対象外経費"</formula1>
    </dataValidation>
  </dataValidations>
  <pageMargins left="0.70866141732283472" right="0.70866141732283472" top="0.74803149606299213" bottom="0.74803149606299213" header="0.31496062992125984" footer="0.31496062992125984"/>
  <pageSetup paperSize="9" scale="77"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01753-4423-47D6-87C9-0410EE151B98}">
  <dimension ref="A1:J32"/>
  <sheetViews>
    <sheetView view="pageBreakPreview" topLeftCell="A14" zoomScaleSheetLayoutView="100" workbookViewId="0">
      <selection activeCell="L15" sqref="L15"/>
    </sheetView>
  </sheetViews>
  <sheetFormatPr defaultRowHeight="13"/>
  <cols>
    <col min="1" max="1" width="8.08984375" style="32" customWidth="1"/>
    <col min="2" max="2" width="5.36328125" style="32" customWidth="1"/>
    <col min="3" max="3" width="29.6328125" style="32" customWidth="1"/>
    <col min="4" max="4" width="7" style="32" customWidth="1"/>
    <col min="5" max="5" width="4.6328125" style="32" customWidth="1"/>
    <col min="6" max="6" width="29.6328125" style="32" customWidth="1"/>
    <col min="7" max="7" width="5" style="32" customWidth="1"/>
    <col min="8" max="8" width="9" style="32" customWidth="1"/>
    <col min="9" max="9" width="15.26953125" style="32" customWidth="1"/>
    <col min="10" max="257" width="9" style="32" customWidth="1"/>
    <col min="258" max="258" width="5.36328125" style="32" customWidth="1"/>
    <col min="259" max="259" width="36.36328125" style="32" customWidth="1"/>
    <col min="260" max="260" width="7" style="32" customWidth="1"/>
    <col min="261" max="261" width="4.6328125" style="32" customWidth="1"/>
    <col min="262" max="262" width="20.08984375" style="32" customWidth="1"/>
    <col min="263" max="263" width="7.6328125" style="32" customWidth="1"/>
    <col min="264" max="513" width="9" style="32" customWidth="1"/>
    <col min="514" max="514" width="5.36328125" style="32" customWidth="1"/>
    <col min="515" max="515" width="36.36328125" style="32" customWidth="1"/>
    <col min="516" max="516" width="7" style="32" customWidth="1"/>
    <col min="517" max="517" width="4.6328125" style="32" customWidth="1"/>
    <col min="518" max="518" width="20.08984375" style="32" customWidth="1"/>
    <col min="519" max="519" width="7.6328125" style="32" customWidth="1"/>
    <col min="520" max="769" width="9" style="32" customWidth="1"/>
    <col min="770" max="770" width="5.36328125" style="32" customWidth="1"/>
    <col min="771" max="771" width="36.36328125" style="32" customWidth="1"/>
    <col min="772" max="772" width="7" style="32" customWidth="1"/>
    <col min="773" max="773" width="4.6328125" style="32" customWidth="1"/>
    <col min="774" max="774" width="20.08984375" style="32" customWidth="1"/>
    <col min="775" max="775" width="7.6328125" style="32" customWidth="1"/>
    <col min="776" max="1025" width="9" style="32" customWidth="1"/>
    <col min="1026" max="1026" width="5.36328125" style="32" customWidth="1"/>
    <col min="1027" max="1027" width="36.36328125" style="32" customWidth="1"/>
    <col min="1028" max="1028" width="7" style="32" customWidth="1"/>
    <col min="1029" max="1029" width="4.6328125" style="32" customWidth="1"/>
    <col min="1030" max="1030" width="20.08984375" style="32" customWidth="1"/>
    <col min="1031" max="1031" width="7.6328125" style="32" customWidth="1"/>
    <col min="1032" max="1281" width="9" style="32" customWidth="1"/>
    <col min="1282" max="1282" width="5.36328125" style="32" customWidth="1"/>
    <col min="1283" max="1283" width="36.36328125" style="32" customWidth="1"/>
    <col min="1284" max="1284" width="7" style="32" customWidth="1"/>
    <col min="1285" max="1285" width="4.6328125" style="32" customWidth="1"/>
    <col min="1286" max="1286" width="20.08984375" style="32" customWidth="1"/>
    <col min="1287" max="1287" width="7.6328125" style="32" customWidth="1"/>
    <col min="1288" max="1537" width="9" style="32" customWidth="1"/>
    <col min="1538" max="1538" width="5.36328125" style="32" customWidth="1"/>
    <col min="1539" max="1539" width="36.36328125" style="32" customWidth="1"/>
    <col min="1540" max="1540" width="7" style="32" customWidth="1"/>
    <col min="1541" max="1541" width="4.6328125" style="32" customWidth="1"/>
    <col min="1542" max="1542" width="20.08984375" style="32" customWidth="1"/>
    <col min="1543" max="1543" width="7.6328125" style="32" customWidth="1"/>
    <col min="1544" max="1793" width="9" style="32" customWidth="1"/>
    <col min="1794" max="1794" width="5.36328125" style="32" customWidth="1"/>
    <col min="1795" max="1795" width="36.36328125" style="32" customWidth="1"/>
    <col min="1796" max="1796" width="7" style="32" customWidth="1"/>
    <col min="1797" max="1797" width="4.6328125" style="32" customWidth="1"/>
    <col min="1798" max="1798" width="20.08984375" style="32" customWidth="1"/>
    <col min="1799" max="1799" width="7.6328125" style="32" customWidth="1"/>
    <col min="1800" max="2049" width="9" style="32" customWidth="1"/>
    <col min="2050" max="2050" width="5.36328125" style="32" customWidth="1"/>
    <col min="2051" max="2051" width="36.36328125" style="32" customWidth="1"/>
    <col min="2052" max="2052" width="7" style="32" customWidth="1"/>
    <col min="2053" max="2053" width="4.6328125" style="32" customWidth="1"/>
    <col min="2054" max="2054" width="20.08984375" style="32" customWidth="1"/>
    <col min="2055" max="2055" width="7.6328125" style="32" customWidth="1"/>
    <col min="2056" max="2305" width="9" style="32" customWidth="1"/>
    <col min="2306" max="2306" width="5.36328125" style="32" customWidth="1"/>
    <col min="2307" max="2307" width="36.36328125" style="32" customWidth="1"/>
    <col min="2308" max="2308" width="7" style="32" customWidth="1"/>
    <col min="2309" max="2309" width="4.6328125" style="32" customWidth="1"/>
    <col min="2310" max="2310" width="20.08984375" style="32" customWidth="1"/>
    <col min="2311" max="2311" width="7.6328125" style="32" customWidth="1"/>
    <col min="2312" max="2561" width="9" style="32" customWidth="1"/>
    <col min="2562" max="2562" width="5.36328125" style="32" customWidth="1"/>
    <col min="2563" max="2563" width="36.36328125" style="32" customWidth="1"/>
    <col min="2564" max="2564" width="7" style="32" customWidth="1"/>
    <col min="2565" max="2565" width="4.6328125" style="32" customWidth="1"/>
    <col min="2566" max="2566" width="20.08984375" style="32" customWidth="1"/>
    <col min="2567" max="2567" width="7.6328125" style="32" customWidth="1"/>
    <col min="2568" max="2817" width="9" style="32" customWidth="1"/>
    <col min="2818" max="2818" width="5.36328125" style="32" customWidth="1"/>
    <col min="2819" max="2819" width="36.36328125" style="32" customWidth="1"/>
    <col min="2820" max="2820" width="7" style="32" customWidth="1"/>
    <col min="2821" max="2821" width="4.6328125" style="32" customWidth="1"/>
    <col min="2822" max="2822" width="20.08984375" style="32" customWidth="1"/>
    <col min="2823" max="2823" width="7.6328125" style="32" customWidth="1"/>
    <col min="2824" max="3073" width="9" style="32" customWidth="1"/>
    <col min="3074" max="3074" width="5.36328125" style="32" customWidth="1"/>
    <col min="3075" max="3075" width="36.36328125" style="32" customWidth="1"/>
    <col min="3076" max="3076" width="7" style="32" customWidth="1"/>
    <col min="3077" max="3077" width="4.6328125" style="32" customWidth="1"/>
    <col min="3078" max="3078" width="20.08984375" style="32" customWidth="1"/>
    <col min="3079" max="3079" width="7.6328125" style="32" customWidth="1"/>
    <col min="3080" max="3329" width="9" style="32" customWidth="1"/>
    <col min="3330" max="3330" width="5.36328125" style="32" customWidth="1"/>
    <col min="3331" max="3331" width="36.36328125" style="32" customWidth="1"/>
    <col min="3332" max="3332" width="7" style="32" customWidth="1"/>
    <col min="3333" max="3333" width="4.6328125" style="32" customWidth="1"/>
    <col min="3334" max="3334" width="20.08984375" style="32" customWidth="1"/>
    <col min="3335" max="3335" width="7.6328125" style="32" customWidth="1"/>
    <col min="3336" max="3585" width="9" style="32" customWidth="1"/>
    <col min="3586" max="3586" width="5.36328125" style="32" customWidth="1"/>
    <col min="3587" max="3587" width="36.36328125" style="32" customWidth="1"/>
    <col min="3588" max="3588" width="7" style="32" customWidth="1"/>
    <col min="3589" max="3589" width="4.6328125" style="32" customWidth="1"/>
    <col min="3590" max="3590" width="20.08984375" style="32" customWidth="1"/>
    <col min="3591" max="3591" width="7.6328125" style="32" customWidth="1"/>
    <col min="3592" max="3841" width="9" style="32" customWidth="1"/>
    <col min="3842" max="3842" width="5.36328125" style="32" customWidth="1"/>
    <col min="3843" max="3843" width="36.36328125" style="32" customWidth="1"/>
    <col min="3844" max="3844" width="7" style="32" customWidth="1"/>
    <col min="3845" max="3845" width="4.6328125" style="32" customWidth="1"/>
    <col min="3846" max="3846" width="20.08984375" style="32" customWidth="1"/>
    <col min="3847" max="3847" width="7.6328125" style="32" customWidth="1"/>
    <col min="3848" max="4097" width="9" style="32" customWidth="1"/>
    <col min="4098" max="4098" width="5.36328125" style="32" customWidth="1"/>
    <col min="4099" max="4099" width="36.36328125" style="32" customWidth="1"/>
    <col min="4100" max="4100" width="7" style="32" customWidth="1"/>
    <col min="4101" max="4101" width="4.6328125" style="32" customWidth="1"/>
    <col min="4102" max="4102" width="20.08984375" style="32" customWidth="1"/>
    <col min="4103" max="4103" width="7.6328125" style="32" customWidth="1"/>
    <col min="4104" max="4353" width="9" style="32" customWidth="1"/>
    <col min="4354" max="4354" width="5.36328125" style="32" customWidth="1"/>
    <col min="4355" max="4355" width="36.36328125" style="32" customWidth="1"/>
    <col min="4356" max="4356" width="7" style="32" customWidth="1"/>
    <col min="4357" max="4357" width="4.6328125" style="32" customWidth="1"/>
    <col min="4358" max="4358" width="20.08984375" style="32" customWidth="1"/>
    <col min="4359" max="4359" width="7.6328125" style="32" customWidth="1"/>
    <col min="4360" max="4609" width="9" style="32" customWidth="1"/>
    <col min="4610" max="4610" width="5.36328125" style="32" customWidth="1"/>
    <col min="4611" max="4611" width="36.36328125" style="32" customWidth="1"/>
    <col min="4612" max="4612" width="7" style="32" customWidth="1"/>
    <col min="4613" max="4613" width="4.6328125" style="32" customWidth="1"/>
    <col min="4614" max="4614" width="20.08984375" style="32" customWidth="1"/>
    <col min="4615" max="4615" width="7.6328125" style="32" customWidth="1"/>
    <col min="4616" max="4865" width="9" style="32" customWidth="1"/>
    <col min="4866" max="4866" width="5.36328125" style="32" customWidth="1"/>
    <col min="4867" max="4867" width="36.36328125" style="32" customWidth="1"/>
    <col min="4868" max="4868" width="7" style="32" customWidth="1"/>
    <col min="4869" max="4869" width="4.6328125" style="32" customWidth="1"/>
    <col min="4870" max="4870" width="20.08984375" style="32" customWidth="1"/>
    <col min="4871" max="4871" width="7.6328125" style="32" customWidth="1"/>
    <col min="4872" max="5121" width="9" style="32" customWidth="1"/>
    <col min="5122" max="5122" width="5.36328125" style="32" customWidth="1"/>
    <col min="5123" max="5123" width="36.36328125" style="32" customWidth="1"/>
    <col min="5124" max="5124" width="7" style="32" customWidth="1"/>
    <col min="5125" max="5125" width="4.6328125" style="32" customWidth="1"/>
    <col min="5126" max="5126" width="20.08984375" style="32" customWidth="1"/>
    <col min="5127" max="5127" width="7.6328125" style="32" customWidth="1"/>
    <col min="5128" max="5377" width="9" style="32" customWidth="1"/>
    <col min="5378" max="5378" width="5.36328125" style="32" customWidth="1"/>
    <col min="5379" max="5379" width="36.36328125" style="32" customWidth="1"/>
    <col min="5380" max="5380" width="7" style="32" customWidth="1"/>
    <col min="5381" max="5381" width="4.6328125" style="32" customWidth="1"/>
    <col min="5382" max="5382" width="20.08984375" style="32" customWidth="1"/>
    <col min="5383" max="5383" width="7.6328125" style="32" customWidth="1"/>
    <col min="5384" max="5633" width="9" style="32" customWidth="1"/>
    <col min="5634" max="5634" width="5.36328125" style="32" customWidth="1"/>
    <col min="5635" max="5635" width="36.36328125" style="32" customWidth="1"/>
    <col min="5636" max="5636" width="7" style="32" customWidth="1"/>
    <col min="5637" max="5637" width="4.6328125" style="32" customWidth="1"/>
    <col min="5638" max="5638" width="20.08984375" style="32" customWidth="1"/>
    <col min="5639" max="5639" width="7.6328125" style="32" customWidth="1"/>
    <col min="5640" max="5889" width="9" style="32" customWidth="1"/>
    <col min="5890" max="5890" width="5.36328125" style="32" customWidth="1"/>
    <col min="5891" max="5891" width="36.36328125" style="32" customWidth="1"/>
    <col min="5892" max="5892" width="7" style="32" customWidth="1"/>
    <col min="5893" max="5893" width="4.6328125" style="32" customWidth="1"/>
    <col min="5894" max="5894" width="20.08984375" style="32" customWidth="1"/>
    <col min="5895" max="5895" width="7.6328125" style="32" customWidth="1"/>
    <col min="5896" max="6145" width="9" style="32" customWidth="1"/>
    <col min="6146" max="6146" width="5.36328125" style="32" customWidth="1"/>
    <col min="6147" max="6147" width="36.36328125" style="32" customWidth="1"/>
    <col min="6148" max="6148" width="7" style="32" customWidth="1"/>
    <col min="6149" max="6149" width="4.6328125" style="32" customWidth="1"/>
    <col min="6150" max="6150" width="20.08984375" style="32" customWidth="1"/>
    <col min="6151" max="6151" width="7.6328125" style="32" customWidth="1"/>
    <col min="6152" max="6401" width="9" style="32" customWidth="1"/>
    <col min="6402" max="6402" width="5.36328125" style="32" customWidth="1"/>
    <col min="6403" max="6403" width="36.36328125" style="32" customWidth="1"/>
    <col min="6404" max="6404" width="7" style="32" customWidth="1"/>
    <col min="6405" max="6405" width="4.6328125" style="32" customWidth="1"/>
    <col min="6406" max="6406" width="20.08984375" style="32" customWidth="1"/>
    <col min="6407" max="6407" width="7.6328125" style="32" customWidth="1"/>
    <col min="6408" max="6657" width="9" style="32" customWidth="1"/>
    <col min="6658" max="6658" width="5.36328125" style="32" customWidth="1"/>
    <col min="6659" max="6659" width="36.36328125" style="32" customWidth="1"/>
    <col min="6660" max="6660" width="7" style="32" customWidth="1"/>
    <col min="6661" max="6661" width="4.6328125" style="32" customWidth="1"/>
    <col min="6662" max="6662" width="20.08984375" style="32" customWidth="1"/>
    <col min="6663" max="6663" width="7.6328125" style="32" customWidth="1"/>
    <col min="6664" max="6913" width="9" style="32" customWidth="1"/>
    <col min="6914" max="6914" width="5.36328125" style="32" customWidth="1"/>
    <col min="6915" max="6915" width="36.36328125" style="32" customWidth="1"/>
    <col min="6916" max="6916" width="7" style="32" customWidth="1"/>
    <col min="6917" max="6917" width="4.6328125" style="32" customWidth="1"/>
    <col min="6918" max="6918" width="20.08984375" style="32" customWidth="1"/>
    <col min="6919" max="6919" width="7.6328125" style="32" customWidth="1"/>
    <col min="6920" max="7169" width="9" style="32" customWidth="1"/>
    <col min="7170" max="7170" width="5.36328125" style="32" customWidth="1"/>
    <col min="7171" max="7171" width="36.36328125" style="32" customWidth="1"/>
    <col min="7172" max="7172" width="7" style="32" customWidth="1"/>
    <col min="7173" max="7173" width="4.6328125" style="32" customWidth="1"/>
    <col min="7174" max="7174" width="20.08984375" style="32" customWidth="1"/>
    <col min="7175" max="7175" width="7.6328125" style="32" customWidth="1"/>
    <col min="7176" max="7425" width="9" style="32" customWidth="1"/>
    <col min="7426" max="7426" width="5.36328125" style="32" customWidth="1"/>
    <col min="7427" max="7427" width="36.36328125" style="32" customWidth="1"/>
    <col min="7428" max="7428" width="7" style="32" customWidth="1"/>
    <col min="7429" max="7429" width="4.6328125" style="32" customWidth="1"/>
    <col min="7430" max="7430" width="20.08984375" style="32" customWidth="1"/>
    <col min="7431" max="7431" width="7.6328125" style="32" customWidth="1"/>
    <col min="7432" max="7681" width="9" style="32" customWidth="1"/>
    <col min="7682" max="7682" width="5.36328125" style="32" customWidth="1"/>
    <col min="7683" max="7683" width="36.36328125" style="32" customWidth="1"/>
    <col min="7684" max="7684" width="7" style="32" customWidth="1"/>
    <col min="7685" max="7685" width="4.6328125" style="32" customWidth="1"/>
    <col min="7686" max="7686" width="20.08984375" style="32" customWidth="1"/>
    <col min="7687" max="7687" width="7.6328125" style="32" customWidth="1"/>
    <col min="7688" max="7937" width="9" style="32" customWidth="1"/>
    <col min="7938" max="7938" width="5.36328125" style="32" customWidth="1"/>
    <col min="7939" max="7939" width="36.36328125" style="32" customWidth="1"/>
    <col min="7940" max="7940" width="7" style="32" customWidth="1"/>
    <col min="7941" max="7941" width="4.6328125" style="32" customWidth="1"/>
    <col min="7942" max="7942" width="20.08984375" style="32" customWidth="1"/>
    <col min="7943" max="7943" width="7.6328125" style="32" customWidth="1"/>
    <col min="7944" max="8193" width="9" style="32" customWidth="1"/>
    <col min="8194" max="8194" width="5.36328125" style="32" customWidth="1"/>
    <col min="8195" max="8195" width="36.36328125" style="32" customWidth="1"/>
    <col min="8196" max="8196" width="7" style="32" customWidth="1"/>
    <col min="8197" max="8197" width="4.6328125" style="32" customWidth="1"/>
    <col min="8198" max="8198" width="20.08984375" style="32" customWidth="1"/>
    <col min="8199" max="8199" width="7.6328125" style="32" customWidth="1"/>
    <col min="8200" max="8449" width="9" style="32" customWidth="1"/>
    <col min="8450" max="8450" width="5.36328125" style="32" customWidth="1"/>
    <col min="8451" max="8451" width="36.36328125" style="32" customWidth="1"/>
    <col min="8452" max="8452" width="7" style="32" customWidth="1"/>
    <col min="8453" max="8453" width="4.6328125" style="32" customWidth="1"/>
    <col min="8454" max="8454" width="20.08984375" style="32" customWidth="1"/>
    <col min="8455" max="8455" width="7.6328125" style="32" customWidth="1"/>
    <col min="8456" max="8705" width="9" style="32" customWidth="1"/>
    <col min="8706" max="8706" width="5.36328125" style="32" customWidth="1"/>
    <col min="8707" max="8707" width="36.36328125" style="32" customWidth="1"/>
    <col min="8708" max="8708" width="7" style="32" customWidth="1"/>
    <col min="8709" max="8709" width="4.6328125" style="32" customWidth="1"/>
    <col min="8710" max="8710" width="20.08984375" style="32" customWidth="1"/>
    <col min="8711" max="8711" width="7.6328125" style="32" customWidth="1"/>
    <col min="8712" max="8961" width="9" style="32" customWidth="1"/>
    <col min="8962" max="8962" width="5.36328125" style="32" customWidth="1"/>
    <col min="8963" max="8963" width="36.36328125" style="32" customWidth="1"/>
    <col min="8964" max="8964" width="7" style="32" customWidth="1"/>
    <col min="8965" max="8965" width="4.6328125" style="32" customWidth="1"/>
    <col min="8966" max="8966" width="20.08984375" style="32" customWidth="1"/>
    <col min="8967" max="8967" width="7.6328125" style="32" customWidth="1"/>
    <col min="8968" max="9217" width="9" style="32" customWidth="1"/>
    <col min="9218" max="9218" width="5.36328125" style="32" customWidth="1"/>
    <col min="9219" max="9219" width="36.36328125" style="32" customWidth="1"/>
    <col min="9220" max="9220" width="7" style="32" customWidth="1"/>
    <col min="9221" max="9221" width="4.6328125" style="32" customWidth="1"/>
    <col min="9222" max="9222" width="20.08984375" style="32" customWidth="1"/>
    <col min="9223" max="9223" width="7.6328125" style="32" customWidth="1"/>
    <col min="9224" max="9473" width="9" style="32" customWidth="1"/>
    <col min="9474" max="9474" width="5.36328125" style="32" customWidth="1"/>
    <col min="9475" max="9475" width="36.36328125" style="32" customWidth="1"/>
    <col min="9476" max="9476" width="7" style="32" customWidth="1"/>
    <col min="9477" max="9477" width="4.6328125" style="32" customWidth="1"/>
    <col min="9478" max="9478" width="20.08984375" style="32" customWidth="1"/>
    <col min="9479" max="9479" width="7.6328125" style="32" customWidth="1"/>
    <col min="9480" max="9729" width="9" style="32" customWidth="1"/>
    <col min="9730" max="9730" width="5.36328125" style="32" customWidth="1"/>
    <col min="9731" max="9731" width="36.36328125" style="32" customWidth="1"/>
    <col min="9732" max="9732" width="7" style="32" customWidth="1"/>
    <col min="9733" max="9733" width="4.6328125" style="32" customWidth="1"/>
    <col min="9734" max="9734" width="20.08984375" style="32" customWidth="1"/>
    <col min="9735" max="9735" width="7.6328125" style="32" customWidth="1"/>
    <col min="9736" max="9985" width="9" style="32" customWidth="1"/>
    <col min="9986" max="9986" width="5.36328125" style="32" customWidth="1"/>
    <col min="9987" max="9987" width="36.36328125" style="32" customWidth="1"/>
    <col min="9988" max="9988" width="7" style="32" customWidth="1"/>
    <col min="9989" max="9989" width="4.6328125" style="32" customWidth="1"/>
    <col min="9990" max="9990" width="20.08984375" style="32" customWidth="1"/>
    <col min="9991" max="9991" width="7.6328125" style="32" customWidth="1"/>
    <col min="9992" max="10241" width="9" style="32" customWidth="1"/>
    <col min="10242" max="10242" width="5.36328125" style="32" customWidth="1"/>
    <col min="10243" max="10243" width="36.36328125" style="32" customWidth="1"/>
    <col min="10244" max="10244" width="7" style="32" customWidth="1"/>
    <col min="10245" max="10245" width="4.6328125" style="32" customWidth="1"/>
    <col min="10246" max="10246" width="20.08984375" style="32" customWidth="1"/>
    <col min="10247" max="10247" width="7.6328125" style="32" customWidth="1"/>
    <col min="10248" max="10497" width="9" style="32" customWidth="1"/>
    <col min="10498" max="10498" width="5.36328125" style="32" customWidth="1"/>
    <col min="10499" max="10499" width="36.36328125" style="32" customWidth="1"/>
    <col min="10500" max="10500" width="7" style="32" customWidth="1"/>
    <col min="10501" max="10501" width="4.6328125" style="32" customWidth="1"/>
    <col min="10502" max="10502" width="20.08984375" style="32" customWidth="1"/>
    <col min="10503" max="10503" width="7.6328125" style="32" customWidth="1"/>
    <col min="10504" max="10753" width="9" style="32" customWidth="1"/>
    <col min="10754" max="10754" width="5.36328125" style="32" customWidth="1"/>
    <col min="10755" max="10755" width="36.36328125" style="32" customWidth="1"/>
    <col min="10756" max="10756" width="7" style="32" customWidth="1"/>
    <col min="10757" max="10757" width="4.6328125" style="32" customWidth="1"/>
    <col min="10758" max="10758" width="20.08984375" style="32" customWidth="1"/>
    <col min="10759" max="10759" width="7.6328125" style="32" customWidth="1"/>
    <col min="10760" max="11009" width="9" style="32" customWidth="1"/>
    <col min="11010" max="11010" width="5.36328125" style="32" customWidth="1"/>
    <col min="11011" max="11011" width="36.36328125" style="32" customWidth="1"/>
    <col min="11012" max="11012" width="7" style="32" customWidth="1"/>
    <col min="11013" max="11013" width="4.6328125" style="32" customWidth="1"/>
    <col min="11014" max="11014" width="20.08984375" style="32" customWidth="1"/>
    <col min="11015" max="11015" width="7.6328125" style="32" customWidth="1"/>
    <col min="11016" max="11265" width="9" style="32" customWidth="1"/>
    <col min="11266" max="11266" width="5.36328125" style="32" customWidth="1"/>
    <col min="11267" max="11267" width="36.36328125" style="32" customWidth="1"/>
    <col min="11268" max="11268" width="7" style="32" customWidth="1"/>
    <col min="11269" max="11269" width="4.6328125" style="32" customWidth="1"/>
    <col min="11270" max="11270" width="20.08984375" style="32" customWidth="1"/>
    <col min="11271" max="11271" width="7.6328125" style="32" customWidth="1"/>
    <col min="11272" max="11521" width="9" style="32" customWidth="1"/>
    <col min="11522" max="11522" width="5.36328125" style="32" customWidth="1"/>
    <col min="11523" max="11523" width="36.36328125" style="32" customWidth="1"/>
    <col min="11524" max="11524" width="7" style="32" customWidth="1"/>
    <col min="11525" max="11525" width="4.6328125" style="32" customWidth="1"/>
    <col min="11526" max="11526" width="20.08984375" style="32" customWidth="1"/>
    <col min="11527" max="11527" width="7.6328125" style="32" customWidth="1"/>
    <col min="11528" max="11777" width="9" style="32" customWidth="1"/>
    <col min="11778" max="11778" width="5.36328125" style="32" customWidth="1"/>
    <col min="11779" max="11779" width="36.36328125" style="32" customWidth="1"/>
    <col min="11780" max="11780" width="7" style="32" customWidth="1"/>
    <col min="11781" max="11781" width="4.6328125" style="32" customWidth="1"/>
    <col min="11782" max="11782" width="20.08984375" style="32" customWidth="1"/>
    <col min="11783" max="11783" width="7.6328125" style="32" customWidth="1"/>
    <col min="11784" max="12033" width="9" style="32" customWidth="1"/>
    <col min="12034" max="12034" width="5.36328125" style="32" customWidth="1"/>
    <col min="12035" max="12035" width="36.36328125" style="32" customWidth="1"/>
    <col min="12036" max="12036" width="7" style="32" customWidth="1"/>
    <col min="12037" max="12037" width="4.6328125" style="32" customWidth="1"/>
    <col min="12038" max="12038" width="20.08984375" style="32" customWidth="1"/>
    <col min="12039" max="12039" width="7.6328125" style="32" customWidth="1"/>
    <col min="12040" max="12289" width="9" style="32" customWidth="1"/>
    <col min="12290" max="12290" width="5.36328125" style="32" customWidth="1"/>
    <col min="12291" max="12291" width="36.36328125" style="32" customWidth="1"/>
    <col min="12292" max="12292" width="7" style="32" customWidth="1"/>
    <col min="12293" max="12293" width="4.6328125" style="32" customWidth="1"/>
    <col min="12294" max="12294" width="20.08984375" style="32" customWidth="1"/>
    <col min="12295" max="12295" width="7.6328125" style="32" customWidth="1"/>
    <col min="12296" max="12545" width="9" style="32" customWidth="1"/>
    <col min="12546" max="12546" width="5.36328125" style="32" customWidth="1"/>
    <col min="12547" max="12547" width="36.36328125" style="32" customWidth="1"/>
    <col min="12548" max="12548" width="7" style="32" customWidth="1"/>
    <col min="12549" max="12549" width="4.6328125" style="32" customWidth="1"/>
    <col min="12550" max="12550" width="20.08984375" style="32" customWidth="1"/>
    <col min="12551" max="12551" width="7.6328125" style="32" customWidth="1"/>
    <col min="12552" max="12801" width="9" style="32" customWidth="1"/>
    <col min="12802" max="12802" width="5.36328125" style="32" customWidth="1"/>
    <col min="12803" max="12803" width="36.36328125" style="32" customWidth="1"/>
    <col min="12804" max="12804" width="7" style="32" customWidth="1"/>
    <col min="12805" max="12805" width="4.6328125" style="32" customWidth="1"/>
    <col min="12806" max="12806" width="20.08984375" style="32" customWidth="1"/>
    <col min="12807" max="12807" width="7.6328125" style="32" customWidth="1"/>
    <col min="12808" max="13057" width="9" style="32" customWidth="1"/>
    <col min="13058" max="13058" width="5.36328125" style="32" customWidth="1"/>
    <col min="13059" max="13059" width="36.36328125" style="32" customWidth="1"/>
    <col min="13060" max="13060" width="7" style="32" customWidth="1"/>
    <col min="13061" max="13061" width="4.6328125" style="32" customWidth="1"/>
    <col min="13062" max="13062" width="20.08984375" style="32" customWidth="1"/>
    <col min="13063" max="13063" width="7.6328125" style="32" customWidth="1"/>
    <col min="13064" max="13313" width="9" style="32" customWidth="1"/>
    <col min="13314" max="13314" width="5.36328125" style="32" customWidth="1"/>
    <col min="13315" max="13315" width="36.36328125" style="32" customWidth="1"/>
    <col min="13316" max="13316" width="7" style="32" customWidth="1"/>
    <col min="13317" max="13317" width="4.6328125" style="32" customWidth="1"/>
    <col min="13318" max="13318" width="20.08984375" style="32" customWidth="1"/>
    <col min="13319" max="13319" width="7.6328125" style="32" customWidth="1"/>
    <col min="13320" max="13569" width="9" style="32" customWidth="1"/>
    <col min="13570" max="13570" width="5.36328125" style="32" customWidth="1"/>
    <col min="13571" max="13571" width="36.36328125" style="32" customWidth="1"/>
    <col min="13572" max="13572" width="7" style="32" customWidth="1"/>
    <col min="13573" max="13573" width="4.6328125" style="32" customWidth="1"/>
    <col min="13574" max="13574" width="20.08984375" style="32" customWidth="1"/>
    <col min="13575" max="13575" width="7.6328125" style="32" customWidth="1"/>
    <col min="13576" max="13825" width="9" style="32" customWidth="1"/>
    <col min="13826" max="13826" width="5.36328125" style="32" customWidth="1"/>
    <col min="13827" max="13827" width="36.36328125" style="32" customWidth="1"/>
    <col min="13828" max="13828" width="7" style="32" customWidth="1"/>
    <col min="13829" max="13829" width="4.6328125" style="32" customWidth="1"/>
    <col min="13830" max="13830" width="20.08984375" style="32" customWidth="1"/>
    <col min="13831" max="13831" width="7.6328125" style="32" customWidth="1"/>
    <col min="13832" max="14081" width="9" style="32" customWidth="1"/>
    <col min="14082" max="14082" width="5.36328125" style="32" customWidth="1"/>
    <col min="14083" max="14083" width="36.36328125" style="32" customWidth="1"/>
    <col min="14084" max="14084" width="7" style="32" customWidth="1"/>
    <col min="14085" max="14085" width="4.6328125" style="32" customWidth="1"/>
    <col min="14086" max="14086" width="20.08984375" style="32" customWidth="1"/>
    <col min="14087" max="14087" width="7.6328125" style="32" customWidth="1"/>
    <col min="14088" max="14337" width="9" style="32" customWidth="1"/>
    <col min="14338" max="14338" width="5.36328125" style="32" customWidth="1"/>
    <col min="14339" max="14339" width="36.36328125" style="32" customWidth="1"/>
    <col min="14340" max="14340" width="7" style="32" customWidth="1"/>
    <col min="14341" max="14341" width="4.6328125" style="32" customWidth="1"/>
    <col min="14342" max="14342" width="20.08984375" style="32" customWidth="1"/>
    <col min="14343" max="14343" width="7.6328125" style="32" customWidth="1"/>
    <col min="14344" max="14593" width="9" style="32" customWidth="1"/>
    <col min="14594" max="14594" width="5.36328125" style="32" customWidth="1"/>
    <col min="14595" max="14595" width="36.36328125" style="32" customWidth="1"/>
    <col min="14596" max="14596" width="7" style="32" customWidth="1"/>
    <col min="14597" max="14597" width="4.6328125" style="32" customWidth="1"/>
    <col min="14598" max="14598" width="20.08984375" style="32" customWidth="1"/>
    <col min="14599" max="14599" width="7.6328125" style="32" customWidth="1"/>
    <col min="14600" max="14849" width="9" style="32" customWidth="1"/>
    <col min="14850" max="14850" width="5.36328125" style="32" customWidth="1"/>
    <col min="14851" max="14851" width="36.36328125" style="32" customWidth="1"/>
    <col min="14852" max="14852" width="7" style="32" customWidth="1"/>
    <col min="14853" max="14853" width="4.6328125" style="32" customWidth="1"/>
    <col min="14854" max="14854" width="20.08984375" style="32" customWidth="1"/>
    <col min="14855" max="14855" width="7.6328125" style="32" customWidth="1"/>
    <col min="14856" max="15105" width="9" style="32" customWidth="1"/>
    <col min="15106" max="15106" width="5.36328125" style="32" customWidth="1"/>
    <col min="15107" max="15107" width="36.36328125" style="32" customWidth="1"/>
    <col min="15108" max="15108" width="7" style="32" customWidth="1"/>
    <col min="15109" max="15109" width="4.6328125" style="32" customWidth="1"/>
    <col min="15110" max="15110" width="20.08984375" style="32" customWidth="1"/>
    <col min="15111" max="15111" width="7.6328125" style="32" customWidth="1"/>
    <col min="15112" max="15361" width="9" style="32" customWidth="1"/>
    <col min="15362" max="15362" width="5.36328125" style="32" customWidth="1"/>
    <col min="15363" max="15363" width="36.36328125" style="32" customWidth="1"/>
    <col min="15364" max="15364" width="7" style="32" customWidth="1"/>
    <col min="15365" max="15365" width="4.6328125" style="32" customWidth="1"/>
    <col min="15366" max="15366" width="20.08984375" style="32" customWidth="1"/>
    <col min="15367" max="15367" width="7.6328125" style="32" customWidth="1"/>
    <col min="15368" max="15617" width="9" style="32" customWidth="1"/>
    <col min="15618" max="15618" width="5.36328125" style="32" customWidth="1"/>
    <col min="15619" max="15619" width="36.36328125" style="32" customWidth="1"/>
    <col min="15620" max="15620" width="7" style="32" customWidth="1"/>
    <col min="15621" max="15621" width="4.6328125" style="32" customWidth="1"/>
    <col min="15622" max="15622" width="20.08984375" style="32" customWidth="1"/>
    <col min="15623" max="15623" width="7.6328125" style="32" customWidth="1"/>
    <col min="15624" max="15873" width="9" style="32" customWidth="1"/>
    <col min="15874" max="15874" width="5.36328125" style="32" customWidth="1"/>
    <col min="15875" max="15875" width="36.36328125" style="32" customWidth="1"/>
    <col min="15876" max="15876" width="7" style="32" customWidth="1"/>
    <col min="15877" max="15877" width="4.6328125" style="32" customWidth="1"/>
    <col min="15878" max="15878" width="20.08984375" style="32" customWidth="1"/>
    <col min="15879" max="15879" width="7.6328125" style="32" customWidth="1"/>
    <col min="15880" max="16129" width="9" style="32" customWidth="1"/>
    <col min="16130" max="16130" width="5.36328125" style="32" customWidth="1"/>
    <col min="16131" max="16131" width="36.36328125" style="32" customWidth="1"/>
    <col min="16132" max="16132" width="7" style="32" customWidth="1"/>
    <col min="16133" max="16133" width="4.6328125" style="32" customWidth="1"/>
    <col min="16134" max="16134" width="20.08984375" style="32" customWidth="1"/>
    <col min="16135" max="16135" width="7.6328125" style="32" customWidth="1"/>
    <col min="16136" max="16384" width="9" style="32" customWidth="1"/>
  </cols>
  <sheetData>
    <row r="1" spans="1:10" ht="20.25" customHeight="1">
      <c r="A1" s="1" t="s">
        <v>110</v>
      </c>
      <c r="B1" s="1"/>
      <c r="C1" s="1"/>
      <c r="D1" s="1"/>
      <c r="E1" s="1"/>
      <c r="F1" s="1"/>
    </row>
    <row r="2" spans="1:10" ht="33" customHeight="1">
      <c r="A2" s="271" t="s">
        <v>76</v>
      </c>
      <c r="B2" s="271"/>
      <c r="C2" s="271"/>
      <c r="D2" s="271"/>
      <c r="E2" s="271"/>
      <c r="F2" s="271"/>
      <c r="G2" s="271"/>
    </row>
    <row r="3" spans="1:10" ht="9.75" customHeight="1">
      <c r="A3" s="33"/>
      <c r="B3" s="33"/>
      <c r="C3" s="33"/>
      <c r="D3" s="33"/>
      <c r="E3" s="33"/>
      <c r="F3" s="33"/>
    </row>
    <row r="4" spans="1:10" ht="25.5" customHeight="1">
      <c r="A4" s="33"/>
      <c r="B4" s="33"/>
      <c r="C4" s="33"/>
      <c r="D4" s="152" t="s">
        <v>58</v>
      </c>
      <c r="E4" s="152"/>
      <c r="F4" s="146" t="str">
        <f>IF(第7号様式!H7="","",第7号様式!H7)</f>
        <v/>
      </c>
    </row>
    <row r="5" spans="1:10" ht="23" customHeight="1">
      <c r="A5" s="33"/>
      <c r="B5" s="33"/>
      <c r="C5" s="33"/>
      <c r="D5" s="152" t="s">
        <v>59</v>
      </c>
      <c r="E5" s="152"/>
      <c r="F5" s="146" t="str">
        <f>IF(第7号様式!H8="","",第7号様式!H8)</f>
        <v/>
      </c>
      <c r="G5" s="37"/>
    </row>
    <row r="6" spans="1:10" ht="27" customHeight="1">
      <c r="A6" s="272" t="s">
        <v>60</v>
      </c>
      <c r="B6" s="272"/>
      <c r="C6" s="145" t="str">
        <f>IF(第7号様式!E14="","",第7号様式!E14)</f>
        <v/>
      </c>
      <c r="D6" s="3"/>
      <c r="E6" s="3"/>
      <c r="F6" s="3"/>
    </row>
    <row r="7" spans="1:10" ht="16.5" customHeight="1">
      <c r="A7" s="34"/>
      <c r="B7" s="34"/>
      <c r="C7" s="36"/>
      <c r="D7" s="3"/>
      <c r="E7" s="3"/>
      <c r="F7" s="3"/>
    </row>
    <row r="8" spans="1:10" ht="60" customHeight="1">
      <c r="A8" s="263" t="s">
        <v>77</v>
      </c>
      <c r="B8" s="264"/>
      <c r="C8" s="264"/>
      <c r="D8" s="57" t="s">
        <v>61</v>
      </c>
      <c r="E8" s="265">
        <f>E9+E10+E11+E12</f>
        <v>0</v>
      </c>
      <c r="F8" s="266"/>
      <c r="G8" s="47" t="s">
        <v>8</v>
      </c>
      <c r="I8" s="59"/>
      <c r="J8" s="60"/>
    </row>
    <row r="9" spans="1:10" ht="27" customHeight="1">
      <c r="A9" s="101"/>
      <c r="B9" s="267" t="s">
        <v>94</v>
      </c>
      <c r="C9" s="267"/>
      <c r="D9" s="268"/>
      <c r="E9" s="269">
        <f>'【別紙２－１】収支報告書'!E7</f>
        <v>0</v>
      </c>
      <c r="F9" s="270" t="e">
        <f>'【別紙２－１】収支報告書'!#REF!</f>
        <v>#REF!</v>
      </c>
      <c r="G9" s="147" t="s">
        <v>93</v>
      </c>
      <c r="I9" s="100"/>
      <c r="J9" s="60"/>
    </row>
    <row r="10" spans="1:10" ht="27" customHeight="1">
      <c r="A10" s="101"/>
      <c r="B10" s="267" t="s">
        <v>95</v>
      </c>
      <c r="C10" s="267"/>
      <c r="D10" s="268"/>
      <c r="E10" s="269">
        <f>'【別紙２－２】収支報告書'!E7</f>
        <v>0</v>
      </c>
      <c r="F10" s="270" t="e">
        <f>'【別紙２－１】収支報告書'!#REF!</f>
        <v>#REF!</v>
      </c>
      <c r="G10" s="147" t="s">
        <v>93</v>
      </c>
      <c r="I10" s="100"/>
      <c r="J10" s="60"/>
    </row>
    <row r="11" spans="1:10" ht="27" customHeight="1">
      <c r="A11" s="98"/>
      <c r="B11" s="267" t="s">
        <v>96</v>
      </c>
      <c r="C11" s="267"/>
      <c r="D11" s="268"/>
      <c r="E11" s="269">
        <f>'【別紙２－３】収支報告書'!E7</f>
        <v>0</v>
      </c>
      <c r="F11" s="270" t="e">
        <f>'【別紙２－１】収支報告書'!#REF!</f>
        <v>#REF!</v>
      </c>
      <c r="G11" s="99" t="s">
        <v>93</v>
      </c>
      <c r="I11" s="100"/>
      <c r="J11" s="60"/>
    </row>
    <row r="12" spans="1:10" ht="27" customHeight="1">
      <c r="A12" s="58"/>
      <c r="B12" s="259" t="s">
        <v>97</v>
      </c>
      <c r="C12" s="259"/>
      <c r="D12" s="260"/>
      <c r="E12" s="261">
        <f>【別紙２の４】収支報告書!E7</f>
        <v>0</v>
      </c>
      <c r="F12" s="262" t="e">
        <f>'【別紙２－１】収支報告書'!#REF!</f>
        <v>#REF!</v>
      </c>
      <c r="G12" s="48" t="s">
        <v>62</v>
      </c>
    </row>
    <row r="13" spans="1:10" ht="27" customHeight="1">
      <c r="A13" s="43"/>
      <c r="B13" s="55"/>
      <c r="C13" s="55"/>
      <c r="D13" s="55"/>
      <c r="E13" s="44"/>
      <c r="F13" s="44"/>
      <c r="G13" s="56"/>
    </row>
    <row r="14" spans="1:10" ht="60" customHeight="1">
      <c r="A14" s="263" t="s">
        <v>105</v>
      </c>
      <c r="B14" s="264"/>
      <c r="C14" s="264"/>
      <c r="D14" s="57" t="s">
        <v>106</v>
      </c>
      <c r="E14" s="265">
        <f>E15+E16+E17+E18</f>
        <v>0</v>
      </c>
      <c r="F14" s="266"/>
      <c r="G14" s="47" t="s">
        <v>8</v>
      </c>
      <c r="J14" s="60"/>
    </row>
    <row r="15" spans="1:10" ht="27" customHeight="1">
      <c r="A15" s="101"/>
      <c r="B15" s="267" t="s">
        <v>94</v>
      </c>
      <c r="C15" s="267"/>
      <c r="D15" s="268"/>
      <c r="E15" s="269">
        <f>'【別紙２－１】収支報告書'!G36</f>
        <v>0</v>
      </c>
      <c r="F15" s="270" t="e">
        <f>'【別紙２－１】収支報告書'!#REF!</f>
        <v>#REF!</v>
      </c>
      <c r="G15" s="147" t="s">
        <v>93</v>
      </c>
      <c r="I15" s="100"/>
      <c r="J15" s="60"/>
    </row>
    <row r="16" spans="1:10" ht="27" customHeight="1">
      <c r="A16" s="101"/>
      <c r="B16" s="267" t="s">
        <v>95</v>
      </c>
      <c r="C16" s="267"/>
      <c r="D16" s="268"/>
      <c r="E16" s="269">
        <f>'【別紙２－２】収支報告書'!G36</f>
        <v>0</v>
      </c>
      <c r="F16" s="270" t="e">
        <f>'【別紙２－１】収支報告書'!#REF!</f>
        <v>#REF!</v>
      </c>
      <c r="G16" s="147" t="s">
        <v>93</v>
      </c>
      <c r="I16" s="100"/>
      <c r="J16" s="60"/>
    </row>
    <row r="17" spans="1:10" ht="27" customHeight="1">
      <c r="A17" s="98"/>
      <c r="B17" s="267" t="s">
        <v>96</v>
      </c>
      <c r="C17" s="267"/>
      <c r="D17" s="268"/>
      <c r="E17" s="269">
        <f>'【別紙２－３】収支報告書'!G36</f>
        <v>0</v>
      </c>
      <c r="F17" s="270" t="e">
        <f>'【別紙２－１】収支報告書'!#REF!</f>
        <v>#REF!</v>
      </c>
      <c r="G17" s="99" t="s">
        <v>93</v>
      </c>
      <c r="I17" s="100"/>
      <c r="J17" s="60"/>
    </row>
    <row r="18" spans="1:10" ht="27" customHeight="1">
      <c r="A18" s="58"/>
      <c r="B18" s="259" t="s">
        <v>99</v>
      </c>
      <c r="C18" s="259"/>
      <c r="D18" s="260"/>
      <c r="E18" s="261">
        <f>【別紙２の４】収支報告書!G36</f>
        <v>0</v>
      </c>
      <c r="F18" s="262" t="e">
        <f>'【別紙２－１】収支報告書'!#REF!</f>
        <v>#REF!</v>
      </c>
      <c r="G18" s="48" t="s">
        <v>62</v>
      </c>
    </row>
    <row r="19" spans="1:10" ht="27" customHeight="1" thickBot="1">
      <c r="A19" s="38"/>
      <c r="B19" s="45"/>
      <c r="C19" s="45"/>
      <c r="D19" s="45"/>
      <c r="E19" s="39"/>
      <c r="F19" s="39"/>
      <c r="G19" s="46"/>
    </row>
    <row r="20" spans="1:10" ht="60" customHeight="1" thickTop="1" thickBot="1">
      <c r="A20" s="253" t="s">
        <v>107</v>
      </c>
      <c r="B20" s="254"/>
      <c r="C20" s="254"/>
      <c r="D20" s="255"/>
      <c r="E20" s="256">
        <f>MAX(E8-E14,0)</f>
        <v>0</v>
      </c>
      <c r="F20" s="257"/>
      <c r="G20" s="106" t="s">
        <v>8</v>
      </c>
    </row>
    <row r="21" spans="1:10" ht="12.75" customHeight="1" thickTop="1"/>
    <row r="22" spans="1:10">
      <c r="A22" s="258" t="s">
        <v>63</v>
      </c>
      <c r="B22" s="258"/>
      <c r="C22" s="32" t="s">
        <v>102</v>
      </c>
    </row>
    <row r="24" spans="1:10">
      <c r="A24" s="258" t="s">
        <v>64</v>
      </c>
      <c r="B24" s="258"/>
      <c r="C24" s="32" t="s">
        <v>104</v>
      </c>
    </row>
    <row r="25" spans="1:10">
      <c r="A25" s="35"/>
      <c r="B25" s="35"/>
    </row>
    <row r="27" spans="1:10" ht="14">
      <c r="A27" s="107"/>
      <c r="B27" s="4"/>
      <c r="C27" s="4"/>
      <c r="D27" s="4"/>
      <c r="E27" s="51"/>
      <c r="F27" s="49"/>
    </row>
    <row r="28" spans="1:10" ht="14">
      <c r="A28" s="10"/>
      <c r="B28" s="4"/>
      <c r="C28" s="4"/>
      <c r="D28" s="4"/>
      <c r="E28" s="4"/>
      <c r="F28" s="49"/>
    </row>
    <row r="29" spans="1:10" ht="14">
      <c r="A29" s="53"/>
      <c r="B29" s="4"/>
      <c r="C29" s="4"/>
      <c r="D29" s="4"/>
      <c r="E29" s="4"/>
      <c r="F29" s="4"/>
    </row>
    <row r="30" spans="1:10" ht="14">
      <c r="A30" s="107"/>
      <c r="B30" s="4"/>
      <c r="C30" s="4"/>
      <c r="D30" s="4"/>
      <c r="E30" s="4"/>
      <c r="F30" s="4"/>
    </row>
    <row r="31" spans="1:10" ht="14">
      <c r="A31" s="10"/>
      <c r="B31" s="4"/>
      <c r="C31" s="4"/>
      <c r="D31" s="4"/>
      <c r="E31" s="4"/>
      <c r="F31" s="4"/>
    </row>
    <row r="32" spans="1:10" s="4" customFormat="1" ht="14">
      <c r="E32" s="51"/>
      <c r="F32" s="49"/>
    </row>
  </sheetData>
  <mergeCells count="28">
    <mergeCell ref="B9:D9"/>
    <mergeCell ref="E9:F9"/>
    <mergeCell ref="B11:D11"/>
    <mergeCell ref="E11:F11"/>
    <mergeCell ref="A2:G2"/>
    <mergeCell ref="D4:E4"/>
    <mergeCell ref="D5:E5"/>
    <mergeCell ref="A6:B6"/>
    <mergeCell ref="A8:C8"/>
    <mergeCell ref="E8:F8"/>
    <mergeCell ref="B10:D10"/>
    <mergeCell ref="E10:F10"/>
    <mergeCell ref="A20:D20"/>
    <mergeCell ref="E20:F20"/>
    <mergeCell ref="A22:B22"/>
    <mergeCell ref="A24:B24"/>
    <mergeCell ref="B12:D12"/>
    <mergeCell ref="E12:F12"/>
    <mergeCell ref="B18:D18"/>
    <mergeCell ref="E18:F18"/>
    <mergeCell ref="A14:C14"/>
    <mergeCell ref="E14:F14"/>
    <mergeCell ref="B17:D17"/>
    <mergeCell ref="E17:F17"/>
    <mergeCell ref="B15:D15"/>
    <mergeCell ref="E15:F15"/>
    <mergeCell ref="B16:D16"/>
    <mergeCell ref="E16:F16"/>
  </mergeCells>
  <phoneticPr fontId="16"/>
  <pageMargins left="0.78700000000000003" right="0.78700000000000003" top="0.98400000000000021" bottom="0.98400000000000021" header="0.51200000000000001" footer="0.51200000000000001"/>
  <pageSetup paperSize="9" scale="93" orientation="portrait" r:id="rId1"/>
  <headerFooter alignWithMargins="0"/>
  <rowBreaks count="1" manualBreakCount="1">
    <brk id="33"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view="pageBreakPreview" zoomScale="60" zoomScaleNormal="85" workbookViewId="0">
      <selection activeCell="O28" sqref="O28"/>
    </sheetView>
  </sheetViews>
  <sheetFormatPr defaultColWidth="9" defaultRowHeight="14"/>
  <cols>
    <col min="1" max="1" width="4.7265625" style="8" customWidth="1"/>
    <col min="2" max="2" width="10.6328125" style="8" customWidth="1"/>
    <col min="3" max="3" width="19" style="9" customWidth="1"/>
    <col min="4" max="4" width="23.7265625" style="9" customWidth="1"/>
    <col min="5" max="5" width="15.6328125" style="9" customWidth="1"/>
    <col min="6" max="6" width="19" style="9" customWidth="1"/>
    <col min="7" max="7" width="26.26953125" style="9" customWidth="1"/>
    <col min="8" max="10" width="10.6328125" style="9" customWidth="1"/>
    <col min="11" max="11" width="27.90625" style="9" customWidth="1"/>
    <col min="12" max="12" width="9" style="9" customWidth="1"/>
    <col min="13" max="16384" width="9" style="9"/>
  </cols>
  <sheetData>
    <row r="1" spans="1:11" s="4" customFormat="1">
      <c r="A1" s="110" t="s">
        <v>115</v>
      </c>
      <c r="B1" s="6"/>
      <c r="C1" s="110"/>
      <c r="D1" s="110"/>
      <c r="E1" s="110"/>
      <c r="F1" s="110"/>
    </row>
    <row r="2" spans="1:11" s="4" customFormat="1" ht="36" customHeight="1">
      <c r="A2" s="10"/>
      <c r="B2" s="173" t="s">
        <v>68</v>
      </c>
      <c r="C2" s="173"/>
      <c r="D2" s="173"/>
      <c r="E2" s="173"/>
      <c r="F2" s="173"/>
      <c r="H2" s="111" t="s">
        <v>14</v>
      </c>
      <c r="I2" s="165" t="str">
        <f>IF(第7号様式!E14="","",第7号様式!E14)</f>
        <v/>
      </c>
      <c r="J2" s="165"/>
      <c r="K2" s="165"/>
    </row>
    <row r="3" spans="1:11" s="4" customFormat="1" ht="10.5" customHeight="1">
      <c r="A3" s="10"/>
      <c r="B3" s="12"/>
      <c r="C3" s="12"/>
      <c r="D3" s="12"/>
      <c r="E3" s="12"/>
      <c r="F3" s="12"/>
      <c r="G3" s="12"/>
    </row>
    <row r="4" spans="1:11" ht="27" customHeight="1">
      <c r="A4" s="171"/>
      <c r="B4" s="171" t="s">
        <v>15</v>
      </c>
      <c r="C4" s="171" t="s">
        <v>16</v>
      </c>
      <c r="D4" s="171" t="s">
        <v>17</v>
      </c>
      <c r="E4" s="171" t="s">
        <v>18</v>
      </c>
      <c r="F4" s="171" t="s">
        <v>19</v>
      </c>
      <c r="G4" s="171" t="s">
        <v>20</v>
      </c>
      <c r="H4" s="166"/>
      <c r="I4" s="166"/>
      <c r="J4" s="167"/>
      <c r="K4" s="171" t="s">
        <v>21</v>
      </c>
    </row>
    <row r="5" spans="1:11" ht="24.75" customHeight="1">
      <c r="A5" s="172"/>
      <c r="B5" s="172"/>
      <c r="C5" s="172"/>
      <c r="D5" s="172"/>
      <c r="E5" s="172"/>
      <c r="F5" s="172"/>
      <c r="G5" s="172"/>
      <c r="H5" s="112" t="s">
        <v>150</v>
      </c>
      <c r="I5" s="112" t="s">
        <v>22</v>
      </c>
      <c r="J5" s="112" t="s">
        <v>23</v>
      </c>
      <c r="K5" s="172"/>
    </row>
    <row r="6" spans="1:11" ht="41" customHeight="1">
      <c r="A6" s="113" t="s">
        <v>24</v>
      </c>
      <c r="B6" s="114">
        <v>43922</v>
      </c>
      <c r="C6" s="113" t="s">
        <v>25</v>
      </c>
      <c r="D6" s="113" t="s">
        <v>26</v>
      </c>
      <c r="E6" s="113" t="s">
        <v>27</v>
      </c>
      <c r="F6" s="115" t="s">
        <v>149</v>
      </c>
      <c r="G6" s="113" t="s">
        <v>28</v>
      </c>
      <c r="H6" s="116">
        <v>6</v>
      </c>
      <c r="I6" s="116">
        <v>3</v>
      </c>
      <c r="J6" s="116">
        <v>0</v>
      </c>
      <c r="K6" s="113"/>
    </row>
    <row r="7" spans="1:11" ht="47.15" customHeight="1">
      <c r="A7" s="11">
        <v>1</v>
      </c>
      <c r="B7" s="72"/>
      <c r="C7" s="73"/>
      <c r="D7" s="74"/>
      <c r="E7" s="74"/>
      <c r="F7" s="74"/>
      <c r="G7" s="75"/>
      <c r="H7" s="76"/>
      <c r="I7" s="76"/>
      <c r="J7" s="76"/>
      <c r="K7" s="77"/>
    </row>
    <row r="8" spans="1:11" ht="47.15" customHeight="1">
      <c r="A8" s="11">
        <v>2</v>
      </c>
      <c r="B8" s="72"/>
      <c r="C8" s="73"/>
      <c r="D8" s="74"/>
      <c r="E8" s="74"/>
      <c r="F8" s="74"/>
      <c r="G8" s="75"/>
      <c r="H8" s="76"/>
      <c r="I8" s="76"/>
      <c r="J8" s="76"/>
      <c r="K8" s="77"/>
    </row>
    <row r="9" spans="1:11" ht="47.15" customHeight="1">
      <c r="A9" s="11">
        <v>3</v>
      </c>
      <c r="B9" s="72"/>
      <c r="C9" s="73"/>
      <c r="D9" s="74"/>
      <c r="E9" s="74"/>
      <c r="F9" s="74"/>
      <c r="G9" s="75"/>
      <c r="H9" s="76"/>
      <c r="I9" s="76"/>
      <c r="J9" s="76"/>
      <c r="K9" s="77"/>
    </row>
    <row r="10" spans="1:11" ht="47.15" customHeight="1">
      <c r="A10" s="11">
        <v>4</v>
      </c>
      <c r="B10" s="72"/>
      <c r="C10" s="73"/>
      <c r="D10" s="74"/>
      <c r="E10" s="74"/>
      <c r="F10" s="74"/>
      <c r="G10" s="75"/>
      <c r="H10" s="76"/>
      <c r="I10" s="76"/>
      <c r="J10" s="76"/>
      <c r="K10" s="77"/>
    </row>
    <row r="11" spans="1:11" ht="47.15" customHeight="1">
      <c r="A11" s="11">
        <v>5</v>
      </c>
      <c r="B11" s="72"/>
      <c r="C11" s="73"/>
      <c r="D11" s="74"/>
      <c r="E11" s="74"/>
      <c r="F11" s="74"/>
      <c r="G11" s="75"/>
      <c r="H11" s="76"/>
      <c r="I11" s="76"/>
      <c r="J11" s="76"/>
      <c r="K11" s="77"/>
    </row>
    <row r="12" spans="1:11" ht="47.15" customHeight="1">
      <c r="A12" s="11">
        <v>6</v>
      </c>
      <c r="B12" s="72"/>
      <c r="C12" s="73"/>
      <c r="D12" s="74"/>
      <c r="E12" s="74"/>
      <c r="F12" s="74"/>
      <c r="G12" s="75"/>
      <c r="H12" s="76"/>
      <c r="I12" s="76"/>
      <c r="J12" s="76"/>
      <c r="K12" s="77"/>
    </row>
    <row r="13" spans="1:11" ht="47.15" customHeight="1">
      <c r="A13" s="11">
        <v>7</v>
      </c>
      <c r="B13" s="72"/>
      <c r="C13" s="73"/>
      <c r="D13" s="74"/>
      <c r="E13" s="74"/>
      <c r="F13" s="74"/>
      <c r="G13" s="75"/>
      <c r="H13" s="76"/>
      <c r="I13" s="76"/>
      <c r="J13" s="76"/>
      <c r="K13" s="77"/>
    </row>
    <row r="14" spans="1:11" ht="47.15" customHeight="1">
      <c r="A14" s="11">
        <v>8</v>
      </c>
      <c r="B14" s="72"/>
      <c r="C14" s="73"/>
      <c r="D14" s="74"/>
      <c r="E14" s="74"/>
      <c r="F14" s="74"/>
      <c r="G14" s="75"/>
      <c r="H14" s="76"/>
      <c r="I14" s="76"/>
      <c r="J14" s="76"/>
      <c r="K14" s="78"/>
    </row>
    <row r="15" spans="1:11" ht="47.15" customHeight="1">
      <c r="A15" s="11">
        <v>9</v>
      </c>
      <c r="B15" s="72"/>
      <c r="C15" s="73"/>
      <c r="D15" s="74"/>
      <c r="E15" s="74"/>
      <c r="F15" s="74"/>
      <c r="G15" s="75"/>
      <c r="H15" s="76"/>
      <c r="I15" s="76"/>
      <c r="J15" s="76"/>
      <c r="K15" s="77"/>
    </row>
    <row r="16" spans="1:11" ht="47.15" customHeight="1">
      <c r="A16" s="11">
        <v>10</v>
      </c>
      <c r="B16" s="72"/>
      <c r="C16" s="73"/>
      <c r="D16" s="74"/>
      <c r="E16" s="74"/>
      <c r="F16" s="74"/>
      <c r="G16" s="75"/>
      <c r="H16" s="76"/>
      <c r="I16" s="76"/>
      <c r="J16" s="76"/>
      <c r="K16" s="77"/>
    </row>
    <row r="17" spans="1:11" ht="47.15" customHeight="1">
      <c r="A17" s="11">
        <v>11</v>
      </c>
      <c r="B17" s="72"/>
      <c r="C17" s="73"/>
      <c r="D17" s="74"/>
      <c r="E17" s="74"/>
      <c r="F17" s="74"/>
      <c r="G17" s="75"/>
      <c r="H17" s="76"/>
      <c r="I17" s="76"/>
      <c r="J17" s="76"/>
      <c r="K17" s="77"/>
    </row>
    <row r="18" spans="1:11" ht="47.15" customHeight="1">
      <c r="A18" s="11">
        <v>12</v>
      </c>
      <c r="B18" s="72"/>
      <c r="C18" s="73"/>
      <c r="D18" s="74"/>
      <c r="E18" s="74"/>
      <c r="F18" s="74"/>
      <c r="G18" s="75"/>
      <c r="H18" s="76"/>
      <c r="I18" s="76"/>
      <c r="J18" s="76"/>
      <c r="K18" s="77"/>
    </row>
    <row r="19" spans="1:11" ht="47.15" customHeight="1">
      <c r="A19" s="11">
        <v>13</v>
      </c>
      <c r="B19" s="72"/>
      <c r="C19" s="73"/>
      <c r="D19" s="74"/>
      <c r="E19" s="74"/>
      <c r="F19" s="74"/>
      <c r="G19" s="75"/>
      <c r="H19" s="76"/>
      <c r="I19" s="76"/>
      <c r="J19" s="76"/>
      <c r="K19" s="77"/>
    </row>
    <row r="20" spans="1:11" ht="47.15" customHeight="1">
      <c r="A20" s="11">
        <v>14</v>
      </c>
      <c r="B20" s="72"/>
      <c r="C20" s="73"/>
      <c r="D20" s="74"/>
      <c r="E20" s="74"/>
      <c r="F20" s="74"/>
      <c r="G20" s="75"/>
      <c r="H20" s="76"/>
      <c r="I20" s="76"/>
      <c r="J20" s="76"/>
      <c r="K20" s="78"/>
    </row>
    <row r="21" spans="1:11" ht="47.15" customHeight="1">
      <c r="A21" s="11">
        <v>15</v>
      </c>
      <c r="B21" s="72"/>
      <c r="C21" s="73"/>
      <c r="D21" s="74"/>
      <c r="E21" s="74"/>
      <c r="F21" s="74"/>
      <c r="G21" s="75"/>
      <c r="H21" s="76"/>
      <c r="I21" s="76"/>
      <c r="J21" s="76"/>
      <c r="K21" s="77"/>
    </row>
    <row r="22" spans="1:11" ht="47.15" customHeight="1">
      <c r="A22" s="11">
        <v>16</v>
      </c>
      <c r="B22" s="72"/>
      <c r="C22" s="73"/>
      <c r="D22" s="74"/>
      <c r="E22" s="74"/>
      <c r="F22" s="74"/>
      <c r="G22" s="75"/>
      <c r="H22" s="76"/>
      <c r="I22" s="76"/>
      <c r="J22" s="76"/>
      <c r="K22" s="77"/>
    </row>
    <row r="23" spans="1:11" ht="47.15" customHeight="1">
      <c r="A23" s="11">
        <v>17</v>
      </c>
      <c r="B23" s="72"/>
      <c r="C23" s="73"/>
      <c r="D23" s="74"/>
      <c r="E23" s="74"/>
      <c r="F23" s="74"/>
      <c r="G23" s="75"/>
      <c r="H23" s="76"/>
      <c r="I23" s="76"/>
      <c r="J23" s="76"/>
      <c r="K23" s="77"/>
    </row>
    <row r="24" spans="1:11" ht="47.15" customHeight="1">
      <c r="A24" s="11">
        <v>18</v>
      </c>
      <c r="B24" s="74"/>
      <c r="C24" s="73"/>
      <c r="D24" s="74"/>
      <c r="E24" s="74"/>
      <c r="F24" s="74"/>
      <c r="G24" s="79"/>
      <c r="H24" s="76"/>
      <c r="I24" s="76"/>
      <c r="J24" s="76"/>
      <c r="K24" s="75"/>
    </row>
    <row r="25" spans="1:11" ht="47.15" customHeight="1">
      <c r="A25" s="11">
        <v>19</v>
      </c>
      <c r="B25" s="72"/>
      <c r="C25" s="73"/>
      <c r="D25" s="74"/>
      <c r="E25" s="74"/>
      <c r="F25" s="74"/>
      <c r="G25" s="75"/>
      <c r="H25" s="76"/>
      <c r="I25" s="76"/>
      <c r="J25" s="76"/>
      <c r="K25" s="77"/>
    </row>
    <row r="26" spans="1:11" ht="47.15" customHeight="1">
      <c r="A26" s="11">
        <v>20</v>
      </c>
      <c r="B26" s="72"/>
      <c r="C26" s="73"/>
      <c r="D26" s="74"/>
      <c r="E26" s="74"/>
      <c r="F26" s="74"/>
      <c r="G26" s="75"/>
      <c r="H26" s="76"/>
      <c r="I26" s="76"/>
      <c r="J26" s="76"/>
      <c r="K26" s="78"/>
    </row>
    <row r="27" spans="1:11" ht="47.15" customHeight="1">
      <c r="A27" s="11">
        <v>21</v>
      </c>
      <c r="B27" s="72"/>
      <c r="C27" s="73"/>
      <c r="D27" s="74"/>
      <c r="E27" s="74"/>
      <c r="F27" s="74"/>
      <c r="G27" s="75"/>
      <c r="H27" s="76"/>
      <c r="I27" s="76"/>
      <c r="J27" s="76"/>
      <c r="K27" s="77"/>
    </row>
    <row r="28" spans="1:11" ht="47.15" customHeight="1">
      <c r="A28" s="11">
        <v>22</v>
      </c>
      <c r="B28" s="72"/>
      <c r="C28" s="73"/>
      <c r="D28" s="74"/>
      <c r="E28" s="74"/>
      <c r="F28" s="74"/>
      <c r="G28" s="75"/>
      <c r="H28" s="76"/>
      <c r="I28" s="76"/>
      <c r="J28" s="76"/>
      <c r="K28" s="77"/>
    </row>
    <row r="29" spans="1:11" ht="47.15" customHeight="1">
      <c r="A29" s="11">
        <v>23</v>
      </c>
      <c r="B29" s="72"/>
      <c r="C29" s="73"/>
      <c r="D29" s="74"/>
      <c r="E29" s="74"/>
      <c r="F29" s="74"/>
      <c r="G29" s="75"/>
      <c r="H29" s="76"/>
      <c r="I29" s="76"/>
      <c r="J29" s="76"/>
      <c r="K29" s="77"/>
    </row>
    <row r="30" spans="1:11" ht="47.15" customHeight="1">
      <c r="A30" s="11">
        <v>24</v>
      </c>
      <c r="B30" s="74"/>
      <c r="C30" s="73"/>
      <c r="D30" s="74"/>
      <c r="E30" s="74"/>
      <c r="F30" s="74"/>
      <c r="G30" s="79"/>
      <c r="H30" s="76"/>
      <c r="I30" s="76"/>
      <c r="J30" s="76"/>
      <c r="K30" s="75"/>
    </row>
    <row r="31" spans="1:11" ht="40" customHeight="1">
      <c r="A31" s="168" t="s">
        <v>29</v>
      </c>
      <c r="B31" s="169"/>
      <c r="C31" s="169"/>
      <c r="D31" s="169"/>
      <c r="E31" s="169"/>
      <c r="F31" s="169"/>
      <c r="G31" s="170"/>
      <c r="H31" s="14">
        <f>SUM(H7:H30)</f>
        <v>0</v>
      </c>
      <c r="I31" s="14">
        <f>SUM(I7:I30)</f>
        <v>0</v>
      </c>
      <c r="J31" s="14">
        <f>SUM(J7:J30)</f>
        <v>0</v>
      </c>
      <c r="K31" s="15"/>
    </row>
    <row r="32" spans="1:11" s="42" customFormat="1" ht="39" customHeight="1">
      <c r="A32" s="40"/>
      <c r="B32" s="41" t="s">
        <v>65</v>
      </c>
    </row>
    <row r="33" spans="1:2" s="42" customFormat="1" ht="39" customHeight="1">
      <c r="A33" s="40"/>
      <c r="B33" s="41" t="s">
        <v>66</v>
      </c>
    </row>
  </sheetData>
  <sheetProtection algorithmName="SHA-512" hashValue="lLCxVCnOo26daR7BxsCJkK72XSuL/2qwJPTJEpABnbdytb2vhib5f36JYd6W6L+w0ceCCzei3QFWqitsRUJhwg==" saltValue="X7ZbpBc47+x5b7bv+SA+bg==" spinCount="100000" sheet="1" objects="1" scenarios="1"/>
  <mergeCells count="12">
    <mergeCell ref="I2:K2"/>
    <mergeCell ref="H4:J4"/>
    <mergeCell ref="A31:G31"/>
    <mergeCell ref="A4:A5"/>
    <mergeCell ref="B4:B5"/>
    <mergeCell ref="C4:C5"/>
    <mergeCell ref="D4:D5"/>
    <mergeCell ref="E4:E5"/>
    <mergeCell ref="F4:F5"/>
    <mergeCell ref="G4:G5"/>
    <mergeCell ref="K4:K5"/>
    <mergeCell ref="B2:F2"/>
  </mergeCells>
  <phoneticPr fontId="2"/>
  <dataValidations count="1">
    <dataValidation type="list" allowBlank="1" showInputMessage="1" showErrorMessage="1" sqref="C7:C30" xr:uid="{7A8EDF5B-5FC8-4483-AE55-0C6C380AEBB5}">
      <formula1>"会食,講座,交流事業,その他(詳細は備考欄へ)"</formula1>
    </dataValidation>
  </dataValidations>
  <pageMargins left="0.70866141732283472" right="0.70866141732283472" top="0.74803149606299213" bottom="0.7480314960629921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6"/>
  <sheetViews>
    <sheetView view="pageBreakPreview" zoomScaleSheetLayoutView="100" workbookViewId="0">
      <selection activeCell="G3" sqref="G3"/>
    </sheetView>
  </sheetViews>
  <sheetFormatPr defaultColWidth="9" defaultRowHeight="14"/>
  <cols>
    <col min="1" max="1" width="3.90625" style="4" customWidth="1"/>
    <col min="2" max="2" width="6" style="4" customWidth="1"/>
    <col min="3" max="3" width="3.26953125" style="4" customWidth="1"/>
    <col min="4" max="4" width="30.7265625" style="4" customWidth="1"/>
    <col min="5" max="5" width="14.6328125" style="4" customWidth="1"/>
    <col min="6" max="6" width="22.26953125" style="4" customWidth="1"/>
    <col min="7" max="7" width="34.26953125" style="4" customWidth="1"/>
    <col min="8" max="8" width="8" style="4" customWidth="1"/>
    <col min="9" max="9" width="9" style="4" customWidth="1"/>
    <col min="10" max="16384" width="9" style="4"/>
  </cols>
  <sheetData>
    <row r="1" spans="1:12">
      <c r="A1" s="4" t="s">
        <v>114</v>
      </c>
    </row>
    <row r="2" spans="1:12" ht="11.25" customHeight="1">
      <c r="B2" s="174" t="s">
        <v>78</v>
      </c>
      <c r="C2" s="174"/>
      <c r="D2" s="174"/>
      <c r="E2" s="174"/>
      <c r="F2" s="5"/>
      <c r="G2" s="5"/>
      <c r="H2" s="31"/>
      <c r="I2" s="31"/>
      <c r="J2" s="31"/>
      <c r="K2" s="31"/>
      <c r="L2" s="31"/>
    </row>
    <row r="3" spans="1:12" ht="27.75" customHeight="1">
      <c r="B3" s="174"/>
      <c r="C3" s="174"/>
      <c r="D3" s="174"/>
      <c r="E3" s="174"/>
      <c r="F3" s="28" t="s">
        <v>14</v>
      </c>
      <c r="G3" s="30" t="str">
        <f>IF(第7号様式!E14="","",第7号様式!E14)</f>
        <v/>
      </c>
      <c r="H3" s="31"/>
      <c r="I3" s="31"/>
      <c r="J3" s="31"/>
      <c r="K3" s="31"/>
      <c r="L3" s="31"/>
    </row>
    <row r="4" spans="1:12" ht="18.75" customHeight="1">
      <c r="B4" s="16" t="s">
        <v>30</v>
      </c>
    </row>
    <row r="5" spans="1:12" ht="20.25" customHeight="1">
      <c r="B5" s="203" t="s">
        <v>31</v>
      </c>
      <c r="C5" s="204"/>
      <c r="D5" s="224"/>
      <c r="E5" s="125" t="s">
        <v>32</v>
      </c>
      <c r="F5" s="206" t="s">
        <v>33</v>
      </c>
      <c r="G5" s="207"/>
      <c r="H5" s="25"/>
      <c r="I5" s="25"/>
      <c r="J5" s="25"/>
      <c r="K5" s="25"/>
    </row>
    <row r="6" spans="1:12" ht="50.15" customHeight="1">
      <c r="B6" s="225" t="s">
        <v>34</v>
      </c>
      <c r="C6" s="226"/>
      <c r="D6" s="227"/>
      <c r="E6" s="128"/>
      <c r="F6" s="201"/>
      <c r="G6" s="202"/>
      <c r="H6" s="25"/>
      <c r="I6" s="25"/>
      <c r="J6" s="25"/>
      <c r="K6" s="25"/>
    </row>
    <row r="7" spans="1:12" ht="24.75" customHeight="1">
      <c r="B7" s="228" t="s">
        <v>71</v>
      </c>
      <c r="C7" s="229"/>
      <c r="D7" s="230"/>
      <c r="E7" s="234"/>
      <c r="F7" s="236"/>
      <c r="G7" s="237"/>
      <c r="H7" s="25"/>
      <c r="I7" s="25"/>
      <c r="J7" s="25"/>
      <c r="K7" s="25"/>
    </row>
    <row r="8" spans="1:12" ht="24.75" customHeight="1">
      <c r="B8" s="231"/>
      <c r="C8" s="232"/>
      <c r="D8" s="233"/>
      <c r="E8" s="235"/>
      <c r="F8" s="238"/>
      <c r="G8" s="239"/>
      <c r="H8" s="25"/>
      <c r="I8" s="25"/>
      <c r="J8" s="25"/>
      <c r="K8" s="25"/>
    </row>
    <row r="9" spans="1:12" ht="50.15" customHeight="1">
      <c r="B9" s="212" t="s">
        <v>35</v>
      </c>
      <c r="C9" s="213"/>
      <c r="D9" s="213"/>
      <c r="E9" s="128"/>
      <c r="F9" s="201"/>
      <c r="G9" s="202"/>
      <c r="H9" s="25"/>
      <c r="I9" s="25"/>
      <c r="J9" s="25"/>
      <c r="K9" s="25"/>
    </row>
    <row r="10" spans="1:12" ht="50.15" customHeight="1">
      <c r="B10" s="214"/>
      <c r="C10" s="215"/>
      <c r="D10" s="216"/>
      <c r="E10" s="129"/>
      <c r="F10" s="217"/>
      <c r="G10" s="218"/>
      <c r="H10" s="25"/>
      <c r="I10" s="25"/>
      <c r="J10" s="25"/>
      <c r="K10" s="25"/>
    </row>
    <row r="11" spans="1:12" ht="40" customHeight="1">
      <c r="B11" s="219" t="s">
        <v>36</v>
      </c>
      <c r="C11" s="220"/>
      <c r="D11" s="221"/>
      <c r="E11" s="23" t="str">
        <f>IF(E7="","",SUM(E6:E10))</f>
        <v/>
      </c>
      <c r="F11" s="222"/>
      <c r="G11" s="223"/>
      <c r="H11" s="25"/>
      <c r="I11" s="25"/>
      <c r="J11" s="25"/>
      <c r="K11" s="25"/>
    </row>
    <row r="12" spans="1:12" ht="9.75" customHeight="1">
      <c r="B12" s="17"/>
      <c r="C12" s="17"/>
      <c r="D12" s="17"/>
      <c r="E12" s="24"/>
      <c r="F12" s="29"/>
      <c r="G12" s="5"/>
      <c r="H12" s="25"/>
      <c r="I12" s="25"/>
      <c r="J12" s="25"/>
      <c r="K12" s="25"/>
    </row>
    <row r="13" spans="1:12" ht="20.25" customHeight="1">
      <c r="B13" s="12" t="s">
        <v>37</v>
      </c>
      <c r="E13" s="25"/>
      <c r="F13" s="25"/>
      <c r="G13" s="25"/>
      <c r="H13" s="25"/>
      <c r="I13" s="25"/>
      <c r="J13" s="25"/>
      <c r="K13" s="25"/>
    </row>
    <row r="14" spans="1:12" ht="20.25" customHeight="1">
      <c r="B14" s="203" t="s">
        <v>31</v>
      </c>
      <c r="C14" s="204"/>
      <c r="D14" s="205"/>
      <c r="E14" s="126" t="s">
        <v>38</v>
      </c>
      <c r="F14" s="206" t="s">
        <v>39</v>
      </c>
      <c r="G14" s="207"/>
      <c r="H14" s="25"/>
      <c r="I14" s="25"/>
      <c r="J14" s="25"/>
      <c r="K14" s="25"/>
    </row>
    <row r="15" spans="1:12" ht="80.150000000000006" customHeight="1">
      <c r="B15" s="175" t="s">
        <v>75</v>
      </c>
      <c r="C15" s="176"/>
      <c r="D15" s="18" t="s">
        <v>40</v>
      </c>
      <c r="E15" s="130"/>
      <c r="F15" s="208"/>
      <c r="G15" s="209"/>
      <c r="H15" s="25"/>
      <c r="I15" s="25"/>
      <c r="J15" s="25"/>
      <c r="K15" s="25"/>
    </row>
    <row r="16" spans="1:12" ht="80.150000000000006" customHeight="1">
      <c r="B16" s="177"/>
      <c r="C16" s="178"/>
      <c r="D16" s="19" t="s">
        <v>147</v>
      </c>
      <c r="E16" s="131"/>
      <c r="F16" s="208"/>
      <c r="G16" s="209"/>
      <c r="H16" s="25"/>
      <c r="I16" s="25"/>
      <c r="J16" s="25"/>
      <c r="K16" s="25"/>
    </row>
    <row r="17" spans="2:11" ht="80.150000000000006" customHeight="1">
      <c r="B17" s="177"/>
      <c r="C17" s="178"/>
      <c r="D17" s="18" t="s">
        <v>41</v>
      </c>
      <c r="E17" s="132"/>
      <c r="F17" s="210"/>
      <c r="G17" s="211"/>
      <c r="H17" s="25"/>
      <c r="I17" s="25"/>
      <c r="J17" s="25"/>
      <c r="K17" s="25"/>
    </row>
    <row r="18" spans="2:11" ht="80.150000000000006" customHeight="1" thickBot="1">
      <c r="B18" s="177"/>
      <c r="C18" s="178"/>
      <c r="D18" s="133"/>
      <c r="E18" s="130"/>
      <c r="F18" s="186"/>
      <c r="G18" s="187"/>
      <c r="H18" s="25"/>
      <c r="I18" s="25"/>
      <c r="J18" s="25"/>
      <c r="K18" s="25"/>
    </row>
    <row r="19" spans="2:11" ht="40" customHeight="1" thickTop="1">
      <c r="B19" s="179"/>
      <c r="C19" s="180"/>
      <c r="D19" s="20" t="s">
        <v>42</v>
      </c>
      <c r="E19" s="26" t="str">
        <f>IF(SUM(E15:E18)=0,"",SUM(E15:E18))</f>
        <v/>
      </c>
      <c r="F19" s="194"/>
      <c r="G19" s="195"/>
      <c r="H19" s="25"/>
      <c r="I19" s="25"/>
      <c r="J19" s="25"/>
      <c r="K19" s="25"/>
    </row>
    <row r="20" spans="2:11" ht="21" customHeight="1">
      <c r="B20" s="196" t="s">
        <v>43</v>
      </c>
      <c r="C20" s="197"/>
      <c r="D20" s="198"/>
      <c r="E20" s="127" t="s">
        <v>38</v>
      </c>
      <c r="F20" s="199" t="s">
        <v>44</v>
      </c>
      <c r="G20" s="200"/>
      <c r="H20" s="25"/>
      <c r="I20" s="25"/>
      <c r="J20" s="25"/>
      <c r="K20" s="25"/>
    </row>
    <row r="21" spans="2:11" ht="50.15" customHeight="1">
      <c r="B21" s="175" t="s">
        <v>69</v>
      </c>
      <c r="C21" s="181"/>
      <c r="D21" s="134"/>
      <c r="E21" s="135"/>
      <c r="F21" s="201"/>
      <c r="G21" s="202"/>
      <c r="H21" s="25"/>
      <c r="I21" s="25"/>
      <c r="J21" s="25"/>
      <c r="K21" s="25"/>
    </row>
    <row r="22" spans="2:11" ht="50.15" customHeight="1">
      <c r="B22" s="177"/>
      <c r="C22" s="182"/>
      <c r="D22" s="134"/>
      <c r="E22" s="135"/>
      <c r="F22" s="184"/>
      <c r="G22" s="185"/>
      <c r="H22" s="25"/>
      <c r="I22" s="25"/>
      <c r="J22" s="25"/>
      <c r="K22" s="25"/>
    </row>
    <row r="23" spans="2:11" ht="50.15" customHeight="1">
      <c r="B23" s="177"/>
      <c r="C23" s="182"/>
      <c r="D23" s="136"/>
      <c r="E23" s="137"/>
      <c r="F23" s="186"/>
      <c r="G23" s="187"/>
      <c r="H23" s="25"/>
      <c r="I23" s="25"/>
      <c r="J23" s="25"/>
      <c r="K23" s="25"/>
    </row>
    <row r="24" spans="2:11" ht="40" customHeight="1">
      <c r="B24" s="177"/>
      <c r="C24" s="182"/>
      <c r="D24" s="21" t="s">
        <v>45</v>
      </c>
      <c r="E24" s="50" t="str">
        <f>IF(SUM(E21:E23)=0,"",SUM(E21:E23))</f>
        <v/>
      </c>
      <c r="F24" s="188"/>
      <c r="G24" s="189"/>
      <c r="H24" s="25"/>
      <c r="I24" s="25"/>
      <c r="J24" s="25"/>
      <c r="K24" s="25"/>
    </row>
    <row r="25" spans="2:11" ht="40" customHeight="1">
      <c r="B25" s="190"/>
      <c r="C25" s="191"/>
      <c r="D25" s="22" t="s">
        <v>46</v>
      </c>
      <c r="E25" s="27" t="str">
        <f>IF(ISBLANK(E19),"",IF(E24="",E19,E19+E24))</f>
        <v/>
      </c>
      <c r="F25" s="192"/>
      <c r="G25" s="193"/>
      <c r="H25" s="25"/>
      <c r="I25" s="25"/>
      <c r="J25" s="25"/>
      <c r="K25" s="25"/>
    </row>
    <row r="26" spans="2:11">
      <c r="I26" s="13"/>
      <c r="J26" s="13"/>
    </row>
    <row r="27" spans="2:11">
      <c r="B27" s="4" t="s">
        <v>70</v>
      </c>
      <c r="I27" s="183" t="s">
        <v>47</v>
      </c>
      <c r="J27" s="183"/>
    </row>
    <row r="28" spans="2:11" ht="14.5" thickBot="1">
      <c r="I28" s="183"/>
      <c r="J28" s="183"/>
    </row>
    <row r="29" spans="2:11" ht="20.149999999999999" customHeight="1" thickBot="1">
      <c r="B29" s="10" t="s">
        <v>48</v>
      </c>
      <c r="C29" s="4" t="s">
        <v>72</v>
      </c>
      <c r="F29" s="51" t="s">
        <v>49</v>
      </c>
      <c r="G29" s="52" t="str">
        <f>IF(E19=0," ",E19)</f>
        <v/>
      </c>
      <c r="I29" s="183"/>
      <c r="J29" s="183"/>
    </row>
    <row r="30" spans="2:11" ht="20.149999999999999" customHeight="1">
      <c r="B30" s="10"/>
      <c r="G30" s="49"/>
      <c r="I30" s="183"/>
      <c r="J30" s="183"/>
    </row>
    <row r="31" spans="2:11" ht="17.25" customHeight="1">
      <c r="B31" s="53"/>
      <c r="I31" s="183"/>
      <c r="J31" s="183"/>
    </row>
    <row r="32" spans="2:11" ht="15.75" customHeight="1">
      <c r="B32" s="10" t="s">
        <v>50</v>
      </c>
      <c r="C32" s="4" t="s">
        <v>73</v>
      </c>
      <c r="I32" s="183"/>
      <c r="J32" s="183"/>
    </row>
    <row r="33" spans="2:10" ht="15.75" customHeight="1" thickBot="1">
      <c r="B33" s="10"/>
      <c r="D33" s="4" t="s">
        <v>74</v>
      </c>
      <c r="I33" s="183"/>
      <c r="J33" s="183"/>
    </row>
    <row r="34" spans="2:10" ht="20.149999999999999" customHeight="1" thickBot="1">
      <c r="F34" s="51" t="s">
        <v>51</v>
      </c>
      <c r="G34" s="52" t="str">
        <f>IF(E19="","",IF(E24="",E19-E6,E19-MAX(E6-E24,0)))</f>
        <v/>
      </c>
      <c r="I34" s="183"/>
      <c r="J34" s="183"/>
    </row>
    <row r="35" spans="2:10" ht="14.5" thickBot="1">
      <c r="G35" s="54" t="str">
        <f>IF(E23="","",IF(G12-E22&lt;=0,((E19+E20+E21)-(E10-E28)+(G12-G12)),(E19+E20+E21)-(E10-E28)+(G12-E22)))</f>
        <v/>
      </c>
    </row>
    <row r="36" spans="2:10" ht="14.5" thickBot="1">
      <c r="B36" s="102" t="s">
        <v>100</v>
      </c>
      <c r="C36" s="103" t="s">
        <v>103</v>
      </c>
      <c r="D36" s="103"/>
      <c r="E36" s="103"/>
      <c r="F36" s="104" t="s">
        <v>101</v>
      </c>
      <c r="G36" s="105">
        <f>MIN(E7,G29,G34)</f>
        <v>0</v>
      </c>
    </row>
  </sheetData>
  <sheetProtection algorithmName="SHA-512" hashValue="mShDJKi76oi2BtNjfGE+864TzSxH/JtZkpxPMyoQI8IBslH+mrcvVTZQTFcui0JuHMe5GpaHorxb9q+lNaY/eg==" saltValue="DCYHa6SgKViN3Phfq4uqMA==" spinCount="100000" sheet="1" objects="1" scenarios="1"/>
  <mergeCells count="32">
    <mergeCell ref="B5:D5"/>
    <mergeCell ref="F5:G5"/>
    <mergeCell ref="B6:D6"/>
    <mergeCell ref="F6:G6"/>
    <mergeCell ref="B7:D8"/>
    <mergeCell ref="E7:E8"/>
    <mergeCell ref="F7:G8"/>
    <mergeCell ref="F15:G15"/>
    <mergeCell ref="F16:G16"/>
    <mergeCell ref="F17:G17"/>
    <mergeCell ref="B9:D9"/>
    <mergeCell ref="F9:G9"/>
    <mergeCell ref="B10:D10"/>
    <mergeCell ref="F10:G10"/>
    <mergeCell ref="B11:D11"/>
    <mergeCell ref="F11:G11"/>
    <mergeCell ref="B2:E3"/>
    <mergeCell ref="B15:C19"/>
    <mergeCell ref="B21:C24"/>
    <mergeCell ref="I27:J34"/>
    <mergeCell ref="F22:G22"/>
    <mergeCell ref="F23:G23"/>
    <mergeCell ref="F24:G24"/>
    <mergeCell ref="B25:C25"/>
    <mergeCell ref="F25:G25"/>
    <mergeCell ref="F18:G18"/>
    <mergeCell ref="F19:G19"/>
    <mergeCell ref="B20:D20"/>
    <mergeCell ref="F20:G20"/>
    <mergeCell ref="F21:G21"/>
    <mergeCell ref="B14:D14"/>
    <mergeCell ref="F14:G14"/>
  </mergeCells>
  <phoneticPr fontId="2"/>
  <pageMargins left="0.78740157480314965" right="0.78740157480314965" top="0.39370078740157483" bottom="0" header="0.19685039370078741" footer="0"/>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2230-3B6A-4A4B-8697-B2CE7B230D61}">
  <sheetPr>
    <pageSetUpPr fitToPage="1"/>
  </sheetPr>
  <dimension ref="A1:DH300"/>
  <sheetViews>
    <sheetView topLeftCell="A26" zoomScaleNormal="100" workbookViewId="0">
      <selection activeCell="A34" sqref="A34:XFD103"/>
    </sheetView>
  </sheetViews>
  <sheetFormatPr defaultRowHeight="13"/>
  <cols>
    <col min="1" max="1" width="4.7265625" customWidth="1"/>
    <col min="2" max="2" width="10.6328125" style="69" customWidth="1"/>
    <col min="3" max="3" width="39.90625" style="70" customWidth="1"/>
    <col min="4" max="4" width="8.6328125" style="70" customWidth="1"/>
    <col min="5" max="5" width="18" style="70" customWidth="1"/>
    <col min="6" max="6" width="18" style="71" customWidth="1"/>
    <col min="7" max="7" width="14.6328125" style="71" customWidth="1"/>
    <col min="8" max="8" width="10.6328125" customWidth="1"/>
  </cols>
  <sheetData>
    <row r="1" spans="1:112" ht="21" customHeight="1">
      <c r="A1" s="240" t="s">
        <v>79</v>
      </c>
      <c r="B1" s="241"/>
      <c r="C1" s="241"/>
      <c r="D1" s="241"/>
      <c r="E1" s="241"/>
      <c r="F1" s="241"/>
      <c r="G1" s="61"/>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row>
    <row r="2" spans="1:112">
      <c r="A2" s="62"/>
      <c r="B2" s="63"/>
      <c r="C2" s="64"/>
      <c r="D2" s="64"/>
      <c r="E2" s="64"/>
      <c r="F2" s="65"/>
      <c r="G2" s="65"/>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row>
    <row r="3" spans="1:112" ht="39" customHeight="1">
      <c r="A3" s="273"/>
      <c r="B3" s="274" t="s">
        <v>52</v>
      </c>
      <c r="C3" s="275" t="s">
        <v>53</v>
      </c>
      <c r="D3" s="276"/>
      <c r="E3" s="277" t="s">
        <v>54</v>
      </c>
      <c r="F3" s="278" t="s">
        <v>55</v>
      </c>
      <c r="G3" s="66"/>
      <c r="H3" s="67"/>
      <c r="I3" s="67"/>
      <c r="J3" s="67"/>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row>
    <row r="4" spans="1:112" s="88" customFormat="1" ht="17.149999999999999" customHeight="1">
      <c r="A4" s="118">
        <v>1</v>
      </c>
      <c r="B4" s="279"/>
      <c r="C4" s="288"/>
      <c r="D4" s="289"/>
      <c r="E4" s="290"/>
      <c r="F4" s="291"/>
      <c r="G4" s="86"/>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row>
    <row r="5" spans="1:112" s="88" customFormat="1" ht="17.149999999999999" customHeight="1">
      <c r="A5" s="118">
        <v>2</v>
      </c>
      <c r="B5" s="279"/>
      <c r="C5" s="288"/>
      <c r="D5" s="289"/>
      <c r="E5" s="290"/>
      <c r="F5" s="291"/>
      <c r="G5" s="86"/>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row>
    <row r="6" spans="1:112" s="88" customFormat="1" ht="17.149999999999999" customHeight="1">
      <c r="A6" s="118">
        <v>3</v>
      </c>
      <c r="B6" s="279"/>
      <c r="C6" s="288"/>
      <c r="D6" s="289"/>
      <c r="E6" s="290"/>
      <c r="F6" s="291"/>
      <c r="G6" s="86"/>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row>
    <row r="7" spans="1:112" s="88" customFormat="1" ht="17.149999999999999" customHeight="1">
      <c r="A7" s="118">
        <v>4</v>
      </c>
      <c r="B7" s="279"/>
      <c r="C7" s="288"/>
      <c r="D7" s="289"/>
      <c r="E7" s="290"/>
      <c r="F7" s="291"/>
      <c r="G7" s="86"/>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row>
    <row r="8" spans="1:112" s="88" customFormat="1" ht="17.149999999999999" customHeight="1">
      <c r="A8" s="118">
        <v>5</v>
      </c>
      <c r="B8" s="279"/>
      <c r="C8" s="288"/>
      <c r="D8" s="289"/>
      <c r="E8" s="290"/>
      <c r="F8" s="291"/>
      <c r="G8" s="86"/>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row>
    <row r="9" spans="1:112" s="88" customFormat="1" ht="17.149999999999999" customHeight="1">
      <c r="A9" s="118">
        <v>6</v>
      </c>
      <c r="B9" s="292"/>
      <c r="C9" s="288"/>
      <c r="D9" s="289"/>
      <c r="E9" s="290"/>
      <c r="F9" s="291"/>
      <c r="G9" s="86"/>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row>
    <row r="10" spans="1:112" s="88" customFormat="1" ht="17.149999999999999" customHeight="1">
      <c r="A10" s="118">
        <v>7</v>
      </c>
      <c r="B10" s="279"/>
      <c r="C10" s="293"/>
      <c r="D10" s="289"/>
      <c r="E10" s="290"/>
      <c r="F10" s="291"/>
      <c r="G10" s="89"/>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row>
    <row r="11" spans="1:112" s="88" customFormat="1" ht="17.149999999999999" customHeight="1">
      <c r="A11" s="118">
        <v>8</v>
      </c>
      <c r="B11" s="279"/>
      <c r="C11" s="288"/>
      <c r="D11" s="289"/>
      <c r="E11" s="290"/>
      <c r="F11" s="291"/>
      <c r="G11" s="89"/>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row>
    <row r="12" spans="1:112" s="88" customFormat="1" ht="17.149999999999999" customHeight="1">
      <c r="A12" s="118">
        <v>9</v>
      </c>
      <c r="B12" s="279"/>
      <c r="C12" s="288"/>
      <c r="D12" s="289"/>
      <c r="E12" s="290"/>
      <c r="F12" s="291"/>
      <c r="G12" s="89"/>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row>
    <row r="13" spans="1:112" s="88" customFormat="1" ht="17.149999999999999" customHeight="1">
      <c r="A13" s="118">
        <v>10</v>
      </c>
      <c r="B13" s="279"/>
      <c r="C13" s="288"/>
      <c r="D13" s="289"/>
      <c r="E13" s="290"/>
      <c r="F13" s="291"/>
      <c r="G13" s="89"/>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row>
    <row r="14" spans="1:112" s="88" customFormat="1" ht="17.149999999999999" customHeight="1">
      <c r="A14" s="118">
        <v>11</v>
      </c>
      <c r="B14" s="279"/>
      <c r="C14" s="288"/>
      <c r="D14" s="289"/>
      <c r="E14" s="290"/>
      <c r="F14" s="291"/>
      <c r="G14" s="89"/>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row>
    <row r="15" spans="1:112" s="88" customFormat="1" ht="17.149999999999999" customHeight="1">
      <c r="A15" s="118">
        <v>12</v>
      </c>
      <c r="B15" s="279"/>
      <c r="C15" s="288"/>
      <c r="D15" s="289"/>
      <c r="E15" s="290"/>
      <c r="F15" s="291"/>
      <c r="G15" s="89"/>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row>
    <row r="16" spans="1:112" s="88" customFormat="1" ht="17.149999999999999" customHeight="1">
      <c r="A16" s="118">
        <v>13</v>
      </c>
      <c r="B16" s="279"/>
      <c r="C16" s="288"/>
      <c r="D16" s="289"/>
      <c r="E16" s="290"/>
      <c r="F16" s="291"/>
      <c r="G16" s="89"/>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row>
    <row r="17" spans="1:112" s="88" customFormat="1" ht="17.149999999999999" customHeight="1">
      <c r="A17" s="118">
        <v>14</v>
      </c>
      <c r="B17" s="279"/>
      <c r="C17" s="288"/>
      <c r="D17" s="289"/>
      <c r="E17" s="290"/>
      <c r="F17" s="291"/>
      <c r="G17" s="89"/>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row>
    <row r="18" spans="1:112" s="88" customFormat="1" ht="17.149999999999999" customHeight="1">
      <c r="A18" s="118">
        <v>15</v>
      </c>
      <c r="B18" s="279"/>
      <c r="C18" s="288"/>
      <c r="D18" s="289"/>
      <c r="E18" s="290"/>
      <c r="F18" s="291"/>
      <c r="G18" s="89"/>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row>
    <row r="19" spans="1:112" s="88" customFormat="1" ht="17.149999999999999" customHeight="1">
      <c r="A19" s="118">
        <v>16</v>
      </c>
      <c r="B19" s="279"/>
      <c r="C19" s="294"/>
      <c r="D19" s="295"/>
      <c r="E19" s="280"/>
      <c r="F19" s="281"/>
      <c r="G19" s="89"/>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row>
    <row r="20" spans="1:112" s="88" customFormat="1" ht="17.149999999999999" customHeight="1">
      <c r="A20" s="118">
        <v>17</v>
      </c>
      <c r="B20" s="279"/>
      <c r="C20" s="294"/>
      <c r="D20" s="295"/>
      <c r="E20" s="280"/>
      <c r="F20" s="281"/>
      <c r="G20" s="89"/>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row>
    <row r="21" spans="1:112" s="88" customFormat="1" ht="17.149999999999999" customHeight="1">
      <c r="A21" s="118">
        <v>18</v>
      </c>
      <c r="B21" s="279"/>
      <c r="C21" s="294"/>
      <c r="D21" s="295"/>
      <c r="E21" s="280"/>
      <c r="F21" s="281"/>
      <c r="G21" s="89"/>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row>
    <row r="22" spans="1:112" s="88" customFormat="1" ht="17.149999999999999" customHeight="1">
      <c r="A22" s="118">
        <v>19</v>
      </c>
      <c r="B22" s="279"/>
      <c r="C22" s="294"/>
      <c r="D22" s="295"/>
      <c r="E22" s="280"/>
      <c r="F22" s="281"/>
      <c r="G22" s="89"/>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row>
    <row r="23" spans="1:112" s="88" customFormat="1" ht="17.149999999999999" customHeight="1">
      <c r="A23" s="118">
        <v>20</v>
      </c>
      <c r="B23" s="279"/>
      <c r="C23" s="294"/>
      <c r="D23" s="295"/>
      <c r="E23" s="280"/>
      <c r="F23" s="281"/>
      <c r="G23" s="89"/>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row>
    <row r="24" spans="1:112" s="88" customFormat="1" ht="17.149999999999999" customHeight="1">
      <c r="A24" s="118">
        <v>21</v>
      </c>
      <c r="B24" s="279"/>
      <c r="C24" s="294"/>
      <c r="D24" s="295"/>
      <c r="E24" s="280"/>
      <c r="F24" s="281"/>
      <c r="G24" s="89"/>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row>
    <row r="25" spans="1:112" s="88" customFormat="1" ht="17.149999999999999" customHeight="1">
      <c r="A25" s="118">
        <v>22</v>
      </c>
      <c r="B25" s="279"/>
      <c r="C25" s="294"/>
      <c r="D25" s="295"/>
      <c r="E25" s="280"/>
      <c r="F25" s="281"/>
      <c r="G25" s="89"/>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row>
    <row r="26" spans="1:112" s="88" customFormat="1" ht="17.149999999999999" customHeight="1">
      <c r="A26" s="118">
        <v>23</v>
      </c>
      <c r="B26" s="279"/>
      <c r="C26" s="294"/>
      <c r="D26" s="295"/>
      <c r="E26" s="280"/>
      <c r="F26" s="281"/>
      <c r="G26" s="89"/>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row>
    <row r="27" spans="1:112" s="88" customFormat="1" ht="17.149999999999999" customHeight="1">
      <c r="A27" s="118">
        <v>24</v>
      </c>
      <c r="B27" s="279"/>
      <c r="C27" s="294"/>
      <c r="D27" s="295"/>
      <c r="E27" s="280"/>
      <c r="F27" s="281"/>
      <c r="G27" s="89"/>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row>
    <row r="28" spans="1:112" s="88" customFormat="1" ht="17.149999999999999" customHeight="1">
      <c r="A28" s="118">
        <v>25</v>
      </c>
      <c r="B28" s="279"/>
      <c r="C28" s="294"/>
      <c r="D28" s="295"/>
      <c r="E28" s="280"/>
      <c r="F28" s="281"/>
      <c r="G28" s="89"/>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row>
    <row r="29" spans="1:112" s="88" customFormat="1" ht="17.149999999999999" customHeight="1">
      <c r="A29" s="118">
        <v>26</v>
      </c>
      <c r="B29" s="279"/>
      <c r="C29" s="294"/>
      <c r="D29" s="295"/>
      <c r="E29" s="280"/>
      <c r="F29" s="281"/>
      <c r="G29" s="89"/>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row>
    <row r="30" spans="1:112" s="88" customFormat="1" ht="17.149999999999999" customHeight="1">
      <c r="A30" s="118">
        <v>27</v>
      </c>
      <c r="B30" s="279"/>
      <c r="C30" s="294"/>
      <c r="D30" s="295"/>
      <c r="E30" s="280"/>
      <c r="F30" s="281"/>
      <c r="G30" s="89"/>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row>
    <row r="31" spans="1:112" s="88" customFormat="1" ht="17.149999999999999" customHeight="1">
      <c r="A31" s="118">
        <v>28</v>
      </c>
      <c r="B31" s="279"/>
      <c r="C31" s="294"/>
      <c r="D31" s="295"/>
      <c r="E31" s="280"/>
      <c r="F31" s="281"/>
      <c r="G31" s="89"/>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row>
    <row r="32" spans="1:112" s="88" customFormat="1" ht="17.149999999999999" customHeight="1">
      <c r="A32" s="118">
        <v>29</v>
      </c>
      <c r="B32" s="279"/>
      <c r="C32" s="294"/>
      <c r="D32" s="295"/>
      <c r="E32" s="280"/>
      <c r="F32" s="281"/>
      <c r="G32" s="89"/>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row>
    <row r="33" spans="1:112" s="88" customFormat="1" ht="17.149999999999999" customHeight="1">
      <c r="A33" s="118">
        <v>30</v>
      </c>
      <c r="B33" s="279"/>
      <c r="C33" s="294"/>
      <c r="D33" s="295"/>
      <c r="E33" s="280"/>
      <c r="F33" s="281"/>
      <c r="G33" s="89"/>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row>
    <row r="34" spans="1:112" s="88" customFormat="1" ht="17.149999999999999" hidden="1" customHeight="1">
      <c r="A34" s="118">
        <v>31</v>
      </c>
      <c r="B34" s="279"/>
      <c r="C34" s="294"/>
      <c r="D34" s="295"/>
      <c r="E34" s="280"/>
      <c r="F34" s="281"/>
      <c r="G34" s="89"/>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row>
    <row r="35" spans="1:112" s="88" customFormat="1" ht="17.149999999999999" hidden="1" customHeight="1">
      <c r="A35" s="118">
        <v>32</v>
      </c>
      <c r="B35" s="279"/>
      <c r="C35" s="294"/>
      <c r="D35" s="295"/>
      <c r="E35" s="280"/>
      <c r="F35" s="281"/>
      <c r="G35" s="89"/>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row>
    <row r="36" spans="1:112" s="88" customFormat="1" ht="17.149999999999999" hidden="1" customHeight="1">
      <c r="A36" s="118">
        <v>33</v>
      </c>
      <c r="B36" s="279"/>
      <c r="C36" s="294"/>
      <c r="D36" s="295"/>
      <c r="E36" s="280"/>
      <c r="F36" s="281"/>
      <c r="G36" s="89"/>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row>
    <row r="37" spans="1:112" s="88" customFormat="1" ht="17.149999999999999" hidden="1" customHeight="1">
      <c r="A37" s="118">
        <v>34</v>
      </c>
      <c r="B37" s="279"/>
      <c r="C37" s="294"/>
      <c r="D37" s="295"/>
      <c r="E37" s="280"/>
      <c r="F37" s="281"/>
      <c r="G37" s="89"/>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row>
    <row r="38" spans="1:112" s="88" customFormat="1" ht="17.149999999999999" hidden="1" customHeight="1">
      <c r="A38" s="118">
        <v>35</v>
      </c>
      <c r="B38" s="279"/>
      <c r="C38" s="294"/>
      <c r="D38" s="295"/>
      <c r="E38" s="280"/>
      <c r="F38" s="281"/>
      <c r="G38" s="89"/>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row>
    <row r="39" spans="1:112" s="88" customFormat="1" ht="17.149999999999999" hidden="1" customHeight="1">
      <c r="A39" s="118">
        <v>36</v>
      </c>
      <c r="B39" s="279"/>
      <c r="C39" s="294"/>
      <c r="D39" s="295"/>
      <c r="E39" s="280"/>
      <c r="F39" s="281"/>
      <c r="G39" s="89"/>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row>
    <row r="40" spans="1:112" s="88" customFormat="1" ht="17.149999999999999" hidden="1" customHeight="1">
      <c r="A40" s="118">
        <v>37</v>
      </c>
      <c r="B40" s="279"/>
      <c r="C40" s="294"/>
      <c r="D40" s="295"/>
      <c r="E40" s="280"/>
      <c r="F40" s="281"/>
      <c r="G40" s="89"/>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row>
    <row r="41" spans="1:112" s="88" customFormat="1" ht="17.149999999999999" hidden="1" customHeight="1">
      <c r="A41" s="118">
        <v>38</v>
      </c>
      <c r="B41" s="279"/>
      <c r="C41" s="294"/>
      <c r="D41" s="295"/>
      <c r="E41" s="280"/>
      <c r="F41" s="281"/>
      <c r="G41" s="89"/>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row>
    <row r="42" spans="1:112" s="88" customFormat="1" ht="17.149999999999999" hidden="1" customHeight="1">
      <c r="A42" s="118">
        <v>39</v>
      </c>
      <c r="B42" s="279"/>
      <c r="C42" s="294"/>
      <c r="D42" s="295"/>
      <c r="E42" s="280"/>
      <c r="F42" s="281"/>
      <c r="G42" s="89"/>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row>
    <row r="43" spans="1:112" s="88" customFormat="1" ht="17.149999999999999" hidden="1" customHeight="1">
      <c r="A43" s="118">
        <v>40</v>
      </c>
      <c r="B43" s="279"/>
      <c r="C43" s="294"/>
      <c r="D43" s="295"/>
      <c r="E43" s="280"/>
      <c r="F43" s="281"/>
      <c r="G43" s="89"/>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row>
    <row r="44" spans="1:112" s="88" customFormat="1" ht="17.149999999999999" hidden="1" customHeight="1">
      <c r="A44" s="118">
        <v>41</v>
      </c>
      <c r="B44" s="279"/>
      <c r="C44" s="294"/>
      <c r="D44" s="295"/>
      <c r="E44" s="280"/>
      <c r="F44" s="281"/>
      <c r="G44" s="89"/>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row>
    <row r="45" spans="1:112" s="88" customFormat="1" ht="17.149999999999999" hidden="1" customHeight="1">
      <c r="A45" s="118">
        <v>42</v>
      </c>
      <c r="B45" s="279"/>
      <c r="C45" s="294"/>
      <c r="D45" s="295"/>
      <c r="E45" s="280"/>
      <c r="F45" s="281"/>
      <c r="G45" s="89"/>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row>
    <row r="46" spans="1:112" s="88" customFormat="1" ht="17.149999999999999" hidden="1" customHeight="1">
      <c r="A46" s="118">
        <v>43</v>
      </c>
      <c r="B46" s="279"/>
      <c r="C46" s="294"/>
      <c r="D46" s="295"/>
      <c r="E46" s="280"/>
      <c r="F46" s="281"/>
      <c r="G46" s="89"/>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row>
    <row r="47" spans="1:112" s="88" customFormat="1" ht="17.149999999999999" hidden="1" customHeight="1">
      <c r="A47" s="118">
        <v>44</v>
      </c>
      <c r="B47" s="279"/>
      <c r="C47" s="294"/>
      <c r="D47" s="295"/>
      <c r="E47" s="280"/>
      <c r="F47" s="281"/>
      <c r="G47" s="89"/>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row>
    <row r="48" spans="1:112" s="88" customFormat="1" ht="17.149999999999999" hidden="1" customHeight="1">
      <c r="A48" s="118">
        <v>45</v>
      </c>
      <c r="B48" s="279"/>
      <c r="C48" s="294"/>
      <c r="D48" s="295"/>
      <c r="E48" s="280"/>
      <c r="F48" s="281"/>
      <c r="G48" s="89"/>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row>
    <row r="49" spans="1:112" s="88" customFormat="1" ht="17.149999999999999" hidden="1" customHeight="1">
      <c r="A49" s="118">
        <v>46</v>
      </c>
      <c r="B49" s="279"/>
      <c r="C49" s="294"/>
      <c r="D49" s="295"/>
      <c r="E49" s="280"/>
      <c r="F49" s="281"/>
      <c r="G49" s="89"/>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row>
    <row r="50" spans="1:112" s="88" customFormat="1" ht="17.149999999999999" hidden="1" customHeight="1">
      <c r="A50" s="118">
        <v>47</v>
      </c>
      <c r="B50" s="279"/>
      <c r="C50" s="294"/>
      <c r="D50" s="295"/>
      <c r="E50" s="280"/>
      <c r="F50" s="281"/>
      <c r="G50" s="89"/>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row>
    <row r="51" spans="1:112" s="88" customFormat="1" ht="17.149999999999999" hidden="1" customHeight="1">
      <c r="A51" s="118">
        <v>48</v>
      </c>
      <c r="B51" s="279"/>
      <c r="C51" s="294"/>
      <c r="D51" s="295"/>
      <c r="E51" s="280"/>
      <c r="F51" s="281"/>
      <c r="G51" s="89"/>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row>
    <row r="52" spans="1:112" s="88" customFormat="1" ht="17.149999999999999" hidden="1" customHeight="1">
      <c r="A52" s="118">
        <v>49</v>
      </c>
      <c r="B52" s="279"/>
      <c r="C52" s="294"/>
      <c r="D52" s="295"/>
      <c r="E52" s="280"/>
      <c r="F52" s="281"/>
      <c r="G52" s="89"/>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row>
    <row r="53" spans="1:112" s="88" customFormat="1" ht="17.149999999999999" hidden="1" customHeight="1">
      <c r="A53" s="118">
        <v>50</v>
      </c>
      <c r="B53" s="279"/>
      <c r="C53" s="294"/>
      <c r="D53" s="295"/>
      <c r="E53" s="280"/>
      <c r="F53" s="281"/>
      <c r="G53" s="89"/>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row>
    <row r="54" spans="1:112" s="88" customFormat="1" ht="17.149999999999999" hidden="1" customHeight="1">
      <c r="A54" s="118">
        <v>51</v>
      </c>
      <c r="B54" s="279"/>
      <c r="C54" s="294"/>
      <c r="D54" s="295"/>
      <c r="E54" s="280"/>
      <c r="F54" s="281"/>
      <c r="G54" s="89"/>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row>
    <row r="55" spans="1:112" s="88" customFormat="1" ht="17.149999999999999" hidden="1" customHeight="1">
      <c r="A55" s="118">
        <v>52</v>
      </c>
      <c r="B55" s="279"/>
      <c r="C55" s="294"/>
      <c r="D55" s="295"/>
      <c r="E55" s="280"/>
      <c r="F55" s="281"/>
      <c r="G55" s="89"/>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c r="CF55" s="87"/>
      <c r="CG55" s="87"/>
      <c r="CH55" s="87"/>
      <c r="CI55" s="87"/>
      <c r="CJ55" s="87"/>
      <c r="CK55" s="87"/>
      <c r="CL55" s="87"/>
      <c r="CM55" s="87"/>
      <c r="CN55" s="87"/>
      <c r="CO55" s="87"/>
      <c r="CP55" s="87"/>
      <c r="CQ55" s="87"/>
      <c r="CR55" s="87"/>
      <c r="CS55" s="87"/>
      <c r="CT55" s="87"/>
      <c r="CU55" s="87"/>
      <c r="CV55" s="87"/>
      <c r="CW55" s="87"/>
      <c r="CX55" s="87"/>
      <c r="CY55" s="87"/>
      <c r="CZ55" s="87"/>
      <c r="DA55" s="87"/>
      <c r="DB55" s="87"/>
      <c r="DC55" s="87"/>
      <c r="DD55" s="87"/>
      <c r="DE55" s="87"/>
      <c r="DF55" s="87"/>
      <c r="DG55" s="87"/>
      <c r="DH55" s="87"/>
    </row>
    <row r="56" spans="1:112" s="88" customFormat="1" ht="17.149999999999999" hidden="1" customHeight="1">
      <c r="A56" s="118">
        <v>53</v>
      </c>
      <c r="B56" s="279"/>
      <c r="C56" s="294"/>
      <c r="D56" s="295"/>
      <c r="E56" s="280"/>
      <c r="F56" s="281"/>
      <c r="G56" s="89"/>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row>
    <row r="57" spans="1:112" s="88" customFormat="1" ht="17.149999999999999" hidden="1" customHeight="1">
      <c r="A57" s="118">
        <v>54</v>
      </c>
      <c r="B57" s="279"/>
      <c r="C57" s="294"/>
      <c r="D57" s="295"/>
      <c r="E57" s="280"/>
      <c r="F57" s="281"/>
      <c r="G57" s="89"/>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row>
    <row r="58" spans="1:112" s="88" customFormat="1" ht="17.149999999999999" hidden="1" customHeight="1">
      <c r="A58" s="118">
        <v>55</v>
      </c>
      <c r="B58" s="279"/>
      <c r="C58" s="294"/>
      <c r="D58" s="295"/>
      <c r="E58" s="280"/>
      <c r="F58" s="281"/>
      <c r="G58" s="89"/>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c r="CF58" s="87"/>
      <c r="CG58" s="87"/>
      <c r="CH58" s="87"/>
      <c r="CI58" s="87"/>
      <c r="CJ58" s="87"/>
      <c r="CK58" s="87"/>
      <c r="CL58" s="87"/>
      <c r="CM58" s="87"/>
      <c r="CN58" s="87"/>
      <c r="CO58" s="87"/>
      <c r="CP58" s="87"/>
      <c r="CQ58" s="87"/>
      <c r="CR58" s="87"/>
      <c r="CS58" s="87"/>
      <c r="CT58" s="87"/>
      <c r="CU58" s="87"/>
      <c r="CV58" s="87"/>
      <c r="CW58" s="87"/>
      <c r="CX58" s="87"/>
      <c r="CY58" s="87"/>
      <c r="CZ58" s="87"/>
      <c r="DA58" s="87"/>
      <c r="DB58" s="87"/>
      <c r="DC58" s="87"/>
      <c r="DD58" s="87"/>
      <c r="DE58" s="87"/>
      <c r="DF58" s="87"/>
      <c r="DG58" s="87"/>
      <c r="DH58" s="87"/>
    </row>
    <row r="59" spans="1:112" s="88" customFormat="1" ht="17.149999999999999" hidden="1" customHeight="1">
      <c r="A59" s="118">
        <v>56</v>
      </c>
      <c r="B59" s="279"/>
      <c r="C59" s="294"/>
      <c r="D59" s="295"/>
      <c r="E59" s="280"/>
      <c r="F59" s="281"/>
      <c r="G59" s="89"/>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row>
    <row r="60" spans="1:112" s="88" customFormat="1" ht="17.149999999999999" hidden="1" customHeight="1">
      <c r="A60" s="118">
        <v>57</v>
      </c>
      <c r="B60" s="279"/>
      <c r="C60" s="294"/>
      <c r="D60" s="295"/>
      <c r="E60" s="280"/>
      <c r="F60" s="281"/>
      <c r="G60" s="89"/>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row>
    <row r="61" spans="1:112" s="88" customFormat="1" ht="17.149999999999999" hidden="1" customHeight="1">
      <c r="A61" s="118">
        <v>58</v>
      </c>
      <c r="B61" s="279"/>
      <c r="C61" s="294"/>
      <c r="D61" s="295"/>
      <c r="E61" s="280"/>
      <c r="F61" s="281"/>
      <c r="G61" s="89"/>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row>
    <row r="62" spans="1:112" s="88" customFormat="1" ht="17.149999999999999" hidden="1" customHeight="1">
      <c r="A62" s="118">
        <v>59</v>
      </c>
      <c r="B62" s="279"/>
      <c r="C62" s="294"/>
      <c r="D62" s="295"/>
      <c r="E62" s="280"/>
      <c r="F62" s="281"/>
      <c r="G62" s="89"/>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row>
    <row r="63" spans="1:112" s="88" customFormat="1" ht="17.149999999999999" hidden="1" customHeight="1">
      <c r="A63" s="118">
        <v>60</v>
      </c>
      <c r="B63" s="279"/>
      <c r="C63" s="294"/>
      <c r="D63" s="295"/>
      <c r="E63" s="280"/>
      <c r="F63" s="281"/>
      <c r="G63" s="89"/>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row>
    <row r="64" spans="1:112" s="88" customFormat="1" ht="17.149999999999999" hidden="1" customHeight="1">
      <c r="A64" s="118">
        <v>61</v>
      </c>
      <c r="B64" s="279"/>
      <c r="C64" s="294"/>
      <c r="D64" s="295"/>
      <c r="E64" s="280"/>
      <c r="F64" s="281"/>
      <c r="G64" s="89"/>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7"/>
      <c r="CJ64" s="87"/>
      <c r="CK64" s="87"/>
      <c r="CL64" s="87"/>
      <c r="CM64" s="87"/>
      <c r="CN64" s="87"/>
      <c r="CO64" s="87"/>
      <c r="CP64" s="87"/>
      <c r="CQ64" s="87"/>
      <c r="CR64" s="87"/>
      <c r="CS64" s="87"/>
      <c r="CT64" s="87"/>
      <c r="CU64" s="87"/>
      <c r="CV64" s="87"/>
      <c r="CW64" s="87"/>
      <c r="CX64" s="87"/>
      <c r="CY64" s="87"/>
      <c r="CZ64" s="87"/>
      <c r="DA64" s="87"/>
      <c r="DB64" s="87"/>
      <c r="DC64" s="87"/>
      <c r="DD64" s="87"/>
      <c r="DE64" s="87"/>
      <c r="DF64" s="87"/>
      <c r="DG64" s="87"/>
      <c r="DH64" s="87"/>
    </row>
    <row r="65" spans="1:112" s="88" customFormat="1" ht="17.149999999999999" hidden="1" customHeight="1">
      <c r="A65" s="118">
        <v>62</v>
      </c>
      <c r="B65" s="279"/>
      <c r="C65" s="294"/>
      <c r="D65" s="295"/>
      <c r="E65" s="280"/>
      <c r="F65" s="281"/>
      <c r="G65" s="89"/>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c r="BU65" s="87"/>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row>
    <row r="66" spans="1:112" s="88" customFormat="1" ht="17.149999999999999" hidden="1" customHeight="1">
      <c r="A66" s="118">
        <v>63</v>
      </c>
      <c r="B66" s="279"/>
      <c r="C66" s="294"/>
      <c r="D66" s="295"/>
      <c r="E66" s="280"/>
      <c r="F66" s="281"/>
      <c r="G66" s="89"/>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c r="BU66" s="87"/>
      <c r="BV66" s="87"/>
      <c r="BW66" s="87"/>
      <c r="BX66" s="87"/>
      <c r="BY66" s="87"/>
      <c r="BZ66" s="87"/>
      <c r="CA66" s="87"/>
      <c r="CB66" s="87"/>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row>
    <row r="67" spans="1:112" s="88" customFormat="1" ht="17.149999999999999" hidden="1" customHeight="1">
      <c r="A67" s="118">
        <v>64</v>
      </c>
      <c r="B67" s="279"/>
      <c r="C67" s="294"/>
      <c r="D67" s="295"/>
      <c r="E67" s="280"/>
      <c r="F67" s="281"/>
      <c r="G67" s="89"/>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row>
    <row r="68" spans="1:112" s="88" customFormat="1" ht="17.149999999999999" hidden="1" customHeight="1">
      <c r="A68" s="118">
        <v>65</v>
      </c>
      <c r="B68" s="279"/>
      <c r="C68" s="294"/>
      <c r="D68" s="295"/>
      <c r="E68" s="280"/>
      <c r="F68" s="281"/>
      <c r="G68" s="89"/>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c r="BU68" s="87"/>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row>
    <row r="69" spans="1:112" s="88" customFormat="1" ht="17.149999999999999" hidden="1" customHeight="1">
      <c r="A69" s="118">
        <v>66</v>
      </c>
      <c r="B69" s="279"/>
      <c r="C69" s="294"/>
      <c r="D69" s="295"/>
      <c r="E69" s="280"/>
      <c r="F69" s="281"/>
      <c r="G69" s="89"/>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row>
    <row r="70" spans="1:112" s="88" customFormat="1" ht="17.149999999999999" hidden="1" customHeight="1">
      <c r="A70" s="118">
        <v>67</v>
      </c>
      <c r="B70" s="279"/>
      <c r="C70" s="294"/>
      <c r="D70" s="295"/>
      <c r="E70" s="280"/>
      <c r="F70" s="281"/>
      <c r="G70" s="89"/>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row>
    <row r="71" spans="1:112" s="88" customFormat="1" ht="17.149999999999999" hidden="1" customHeight="1">
      <c r="A71" s="118">
        <v>68</v>
      </c>
      <c r="B71" s="279"/>
      <c r="C71" s="294"/>
      <c r="D71" s="295"/>
      <c r="E71" s="280"/>
      <c r="F71" s="281"/>
      <c r="G71" s="89"/>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row>
    <row r="72" spans="1:112" s="88" customFormat="1" ht="17.149999999999999" hidden="1" customHeight="1">
      <c r="A72" s="118">
        <v>69</v>
      </c>
      <c r="B72" s="279"/>
      <c r="C72" s="294"/>
      <c r="D72" s="295"/>
      <c r="E72" s="280"/>
      <c r="F72" s="281"/>
      <c r="G72" s="89"/>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87"/>
      <c r="BX72" s="87"/>
      <c r="BY72" s="87"/>
      <c r="BZ72" s="87"/>
      <c r="CA72" s="87"/>
      <c r="CB72" s="87"/>
      <c r="CC72" s="87"/>
      <c r="CD72" s="87"/>
      <c r="CE72" s="87"/>
      <c r="CF72" s="87"/>
      <c r="CG72" s="87"/>
      <c r="CH72" s="87"/>
      <c r="CI72" s="87"/>
      <c r="CJ72" s="87"/>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row>
    <row r="73" spans="1:112" s="88" customFormat="1" ht="17.149999999999999" hidden="1" customHeight="1">
      <c r="A73" s="118">
        <v>70</v>
      </c>
      <c r="B73" s="279"/>
      <c r="C73" s="294"/>
      <c r="D73" s="295"/>
      <c r="E73" s="280"/>
      <c r="F73" s="281"/>
      <c r="G73" s="89"/>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row>
    <row r="74" spans="1:112" s="88" customFormat="1" ht="17.149999999999999" hidden="1" customHeight="1">
      <c r="A74" s="118">
        <v>71</v>
      </c>
      <c r="B74" s="279"/>
      <c r="C74" s="294"/>
      <c r="D74" s="295"/>
      <c r="E74" s="280"/>
      <c r="F74" s="281"/>
      <c r="G74" s="89"/>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row>
    <row r="75" spans="1:112" s="88" customFormat="1" ht="17.149999999999999" hidden="1" customHeight="1">
      <c r="A75" s="118">
        <v>72</v>
      </c>
      <c r="B75" s="279"/>
      <c r="C75" s="294"/>
      <c r="D75" s="295"/>
      <c r="E75" s="280"/>
      <c r="F75" s="281"/>
      <c r="G75" s="89"/>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row>
    <row r="76" spans="1:112" s="88" customFormat="1" ht="17.149999999999999" hidden="1" customHeight="1">
      <c r="A76" s="118">
        <v>73</v>
      </c>
      <c r="B76" s="279"/>
      <c r="C76" s="294"/>
      <c r="D76" s="295"/>
      <c r="E76" s="280"/>
      <c r="F76" s="281"/>
      <c r="G76" s="89"/>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row>
    <row r="77" spans="1:112" s="88" customFormat="1" ht="17.149999999999999" hidden="1" customHeight="1">
      <c r="A77" s="118">
        <v>74</v>
      </c>
      <c r="B77" s="279"/>
      <c r="C77" s="294"/>
      <c r="D77" s="295"/>
      <c r="E77" s="280"/>
      <c r="F77" s="281"/>
      <c r="G77" s="89"/>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7"/>
    </row>
    <row r="78" spans="1:112" s="88" customFormat="1" ht="17.149999999999999" hidden="1" customHeight="1">
      <c r="A78" s="118">
        <v>75</v>
      </c>
      <c r="B78" s="279"/>
      <c r="C78" s="294"/>
      <c r="D78" s="295"/>
      <c r="E78" s="280"/>
      <c r="F78" s="281"/>
      <c r="G78" s="89"/>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87"/>
      <c r="BS78" s="87"/>
      <c r="BT78" s="87"/>
      <c r="BU78" s="87"/>
      <c r="BV78" s="87"/>
      <c r="BW78" s="87"/>
      <c r="BX78" s="87"/>
      <c r="BY78" s="8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row>
    <row r="79" spans="1:112" s="88" customFormat="1" ht="17.149999999999999" hidden="1" customHeight="1">
      <c r="A79" s="118">
        <v>76</v>
      </c>
      <c r="B79" s="279"/>
      <c r="C79" s="294"/>
      <c r="D79" s="295"/>
      <c r="E79" s="280"/>
      <c r="F79" s="281"/>
      <c r="G79" s="89"/>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7"/>
      <c r="DB79" s="87"/>
      <c r="DC79" s="87"/>
      <c r="DD79" s="87"/>
      <c r="DE79" s="87"/>
      <c r="DF79" s="87"/>
      <c r="DG79" s="87"/>
      <c r="DH79" s="87"/>
    </row>
    <row r="80" spans="1:112" s="88" customFormat="1" ht="17.149999999999999" hidden="1" customHeight="1">
      <c r="A80" s="118">
        <v>77</v>
      </c>
      <c r="B80" s="279"/>
      <c r="C80" s="294"/>
      <c r="D80" s="295"/>
      <c r="E80" s="280"/>
      <c r="F80" s="281"/>
      <c r="G80" s="89"/>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87"/>
      <c r="BU80" s="87"/>
      <c r="BV80" s="87"/>
      <c r="BW80" s="87"/>
      <c r="BX80" s="87"/>
      <c r="BY80" s="87"/>
      <c r="BZ80" s="87"/>
      <c r="CA80" s="87"/>
      <c r="CB80" s="87"/>
      <c r="CC80" s="87"/>
      <c r="CD80" s="87"/>
      <c r="CE80" s="87"/>
      <c r="CF80" s="87"/>
      <c r="CG80" s="87"/>
      <c r="CH80" s="87"/>
      <c r="CI80" s="87"/>
      <c r="CJ80" s="87"/>
      <c r="CK80" s="87"/>
      <c r="CL80" s="87"/>
      <c r="CM80" s="87"/>
      <c r="CN80" s="87"/>
      <c r="CO80" s="87"/>
      <c r="CP80" s="87"/>
      <c r="CQ80" s="87"/>
      <c r="CR80" s="87"/>
      <c r="CS80" s="87"/>
      <c r="CT80" s="87"/>
      <c r="CU80" s="87"/>
      <c r="CV80" s="87"/>
      <c r="CW80" s="87"/>
      <c r="CX80" s="87"/>
      <c r="CY80" s="87"/>
      <c r="CZ80" s="87"/>
      <c r="DA80" s="87"/>
      <c r="DB80" s="87"/>
      <c r="DC80" s="87"/>
      <c r="DD80" s="87"/>
      <c r="DE80" s="87"/>
      <c r="DF80" s="87"/>
      <c r="DG80" s="87"/>
      <c r="DH80" s="87"/>
    </row>
    <row r="81" spans="1:112" s="88" customFormat="1" ht="17.149999999999999" hidden="1" customHeight="1">
      <c r="A81" s="118">
        <v>78</v>
      </c>
      <c r="B81" s="279"/>
      <c r="C81" s="294"/>
      <c r="D81" s="295"/>
      <c r="E81" s="280"/>
      <c r="F81" s="281"/>
      <c r="G81" s="89"/>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row>
    <row r="82" spans="1:112" s="88" customFormat="1" ht="17.149999999999999" hidden="1" customHeight="1">
      <c r="A82" s="118">
        <v>79</v>
      </c>
      <c r="B82" s="279"/>
      <c r="C82" s="294"/>
      <c r="D82" s="295"/>
      <c r="E82" s="280"/>
      <c r="F82" s="281"/>
      <c r="G82" s="89"/>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c r="BY82" s="87"/>
      <c r="BZ82" s="87"/>
      <c r="CA82" s="87"/>
      <c r="CB82" s="87"/>
      <c r="CC82" s="87"/>
      <c r="CD82" s="87"/>
      <c r="CE82" s="87"/>
      <c r="CF82" s="87"/>
      <c r="CG82" s="87"/>
      <c r="CH82" s="87"/>
      <c r="CI82" s="87"/>
      <c r="CJ82" s="87"/>
      <c r="CK82" s="87"/>
      <c r="CL82" s="87"/>
      <c r="CM82" s="87"/>
      <c r="CN82" s="87"/>
      <c r="CO82" s="87"/>
      <c r="CP82" s="87"/>
      <c r="CQ82" s="87"/>
      <c r="CR82" s="87"/>
      <c r="CS82" s="87"/>
      <c r="CT82" s="87"/>
      <c r="CU82" s="87"/>
      <c r="CV82" s="87"/>
      <c r="CW82" s="87"/>
      <c r="CX82" s="87"/>
      <c r="CY82" s="87"/>
      <c r="CZ82" s="87"/>
      <c r="DA82" s="87"/>
      <c r="DB82" s="87"/>
      <c r="DC82" s="87"/>
      <c r="DD82" s="87"/>
      <c r="DE82" s="87"/>
      <c r="DF82" s="87"/>
      <c r="DG82" s="87"/>
      <c r="DH82" s="87"/>
    </row>
    <row r="83" spans="1:112" s="88" customFormat="1" ht="17.149999999999999" hidden="1" customHeight="1">
      <c r="A83" s="118">
        <v>80</v>
      </c>
      <c r="B83" s="279"/>
      <c r="C83" s="294"/>
      <c r="D83" s="295"/>
      <c r="E83" s="280"/>
      <c r="F83" s="281"/>
      <c r="G83" s="89"/>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c r="BX83" s="87"/>
      <c r="BY83" s="87"/>
      <c r="BZ83" s="87"/>
      <c r="CA83" s="87"/>
      <c r="CB83" s="87"/>
      <c r="CC83" s="87"/>
      <c r="CD83" s="87"/>
      <c r="CE83" s="87"/>
      <c r="CF83" s="87"/>
      <c r="CG83" s="87"/>
      <c r="CH83" s="87"/>
      <c r="CI83" s="87"/>
      <c r="CJ83" s="87"/>
      <c r="CK83" s="87"/>
      <c r="CL83" s="87"/>
      <c r="CM83" s="87"/>
      <c r="CN83" s="87"/>
      <c r="CO83" s="87"/>
      <c r="CP83" s="87"/>
      <c r="CQ83" s="87"/>
      <c r="CR83" s="87"/>
      <c r="CS83" s="87"/>
      <c r="CT83" s="87"/>
      <c r="CU83" s="87"/>
      <c r="CV83" s="87"/>
      <c r="CW83" s="87"/>
      <c r="CX83" s="87"/>
      <c r="CY83" s="87"/>
      <c r="CZ83" s="87"/>
      <c r="DA83" s="87"/>
      <c r="DB83" s="87"/>
      <c r="DC83" s="87"/>
      <c r="DD83" s="87"/>
      <c r="DE83" s="87"/>
      <c r="DF83" s="87"/>
      <c r="DG83" s="87"/>
      <c r="DH83" s="87"/>
    </row>
    <row r="84" spans="1:112" s="88" customFormat="1" ht="17.149999999999999" hidden="1" customHeight="1">
      <c r="A84" s="118">
        <v>81</v>
      </c>
      <c r="B84" s="279"/>
      <c r="C84" s="294"/>
      <c r="D84" s="295"/>
      <c r="E84" s="280"/>
      <c r="F84" s="281"/>
      <c r="G84" s="89"/>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row>
    <row r="85" spans="1:112" s="88" customFormat="1" ht="17.149999999999999" hidden="1" customHeight="1">
      <c r="A85" s="118">
        <v>82</v>
      </c>
      <c r="B85" s="279"/>
      <c r="C85" s="294"/>
      <c r="D85" s="295"/>
      <c r="E85" s="280"/>
      <c r="F85" s="281"/>
      <c r="G85" s="89"/>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row>
    <row r="86" spans="1:112" s="88" customFormat="1" ht="17.149999999999999" hidden="1" customHeight="1">
      <c r="A86" s="118">
        <v>83</v>
      </c>
      <c r="B86" s="279"/>
      <c r="C86" s="294"/>
      <c r="D86" s="295"/>
      <c r="E86" s="280"/>
      <c r="F86" s="281"/>
      <c r="G86" s="89"/>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87"/>
      <c r="CH86" s="87"/>
      <c r="CI86" s="87"/>
      <c r="CJ86" s="87"/>
      <c r="CK86" s="87"/>
      <c r="CL86" s="87"/>
      <c r="CM86" s="87"/>
      <c r="CN86" s="87"/>
      <c r="CO86" s="87"/>
      <c r="CP86" s="87"/>
      <c r="CQ86" s="87"/>
      <c r="CR86" s="87"/>
      <c r="CS86" s="87"/>
      <c r="CT86" s="87"/>
      <c r="CU86" s="87"/>
      <c r="CV86" s="87"/>
      <c r="CW86" s="87"/>
      <c r="CX86" s="87"/>
      <c r="CY86" s="87"/>
      <c r="CZ86" s="87"/>
      <c r="DA86" s="87"/>
      <c r="DB86" s="87"/>
      <c r="DC86" s="87"/>
      <c r="DD86" s="87"/>
      <c r="DE86" s="87"/>
      <c r="DF86" s="87"/>
      <c r="DG86" s="87"/>
      <c r="DH86" s="87"/>
    </row>
    <row r="87" spans="1:112" s="88" customFormat="1" ht="17.149999999999999" hidden="1" customHeight="1">
      <c r="A87" s="118">
        <v>84</v>
      </c>
      <c r="B87" s="279"/>
      <c r="C87" s="294"/>
      <c r="D87" s="295"/>
      <c r="E87" s="280"/>
      <c r="F87" s="281"/>
      <c r="G87" s="89"/>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row>
    <row r="88" spans="1:112" s="88" customFormat="1" ht="17.149999999999999" hidden="1" customHeight="1">
      <c r="A88" s="118">
        <v>85</v>
      </c>
      <c r="B88" s="279"/>
      <c r="C88" s="294"/>
      <c r="D88" s="295"/>
      <c r="E88" s="280"/>
      <c r="F88" s="281"/>
      <c r="G88" s="89"/>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87"/>
      <c r="CH88" s="87"/>
      <c r="CI88" s="87"/>
      <c r="CJ88" s="87"/>
      <c r="CK88" s="87"/>
      <c r="CL88" s="87"/>
      <c r="CM88" s="87"/>
      <c r="CN88" s="87"/>
      <c r="CO88" s="87"/>
      <c r="CP88" s="87"/>
      <c r="CQ88" s="87"/>
      <c r="CR88" s="87"/>
      <c r="CS88" s="87"/>
      <c r="CT88" s="87"/>
      <c r="CU88" s="87"/>
      <c r="CV88" s="87"/>
      <c r="CW88" s="87"/>
      <c r="CX88" s="87"/>
      <c r="CY88" s="87"/>
      <c r="CZ88" s="87"/>
      <c r="DA88" s="87"/>
      <c r="DB88" s="87"/>
      <c r="DC88" s="87"/>
      <c r="DD88" s="87"/>
      <c r="DE88" s="87"/>
      <c r="DF88" s="87"/>
      <c r="DG88" s="87"/>
      <c r="DH88" s="87"/>
    </row>
    <row r="89" spans="1:112" s="88" customFormat="1" ht="17.149999999999999" hidden="1" customHeight="1">
      <c r="A89" s="118">
        <v>86</v>
      </c>
      <c r="B89" s="279"/>
      <c r="C89" s="294"/>
      <c r="D89" s="295"/>
      <c r="E89" s="280"/>
      <c r="F89" s="281"/>
      <c r="G89" s="89"/>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87"/>
      <c r="DE89" s="87"/>
      <c r="DF89" s="87"/>
      <c r="DG89" s="87"/>
      <c r="DH89" s="87"/>
    </row>
    <row r="90" spans="1:112" s="88" customFormat="1" ht="17.149999999999999" hidden="1" customHeight="1">
      <c r="A90" s="118">
        <v>87</v>
      </c>
      <c r="B90" s="279"/>
      <c r="C90" s="294"/>
      <c r="D90" s="295"/>
      <c r="E90" s="280"/>
      <c r="F90" s="281"/>
      <c r="G90" s="89"/>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87"/>
      <c r="CH90" s="87"/>
      <c r="CI90" s="87"/>
      <c r="CJ90" s="87"/>
      <c r="CK90" s="87"/>
      <c r="CL90" s="87"/>
      <c r="CM90" s="87"/>
      <c r="CN90" s="87"/>
      <c r="CO90" s="87"/>
      <c r="CP90" s="87"/>
      <c r="CQ90" s="87"/>
      <c r="CR90" s="87"/>
      <c r="CS90" s="87"/>
      <c r="CT90" s="87"/>
      <c r="CU90" s="87"/>
      <c r="CV90" s="87"/>
      <c r="CW90" s="87"/>
      <c r="CX90" s="87"/>
      <c r="CY90" s="87"/>
      <c r="CZ90" s="87"/>
      <c r="DA90" s="87"/>
      <c r="DB90" s="87"/>
      <c r="DC90" s="87"/>
      <c r="DD90" s="87"/>
      <c r="DE90" s="87"/>
      <c r="DF90" s="87"/>
      <c r="DG90" s="87"/>
      <c r="DH90" s="87"/>
    </row>
    <row r="91" spans="1:112" s="88" customFormat="1" ht="17.149999999999999" hidden="1" customHeight="1">
      <c r="A91" s="118">
        <v>88</v>
      </c>
      <c r="B91" s="279"/>
      <c r="C91" s="294"/>
      <c r="D91" s="295"/>
      <c r="E91" s="280"/>
      <c r="F91" s="281"/>
      <c r="G91" s="89"/>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87"/>
      <c r="CH91" s="87"/>
      <c r="CI91" s="87"/>
      <c r="CJ91" s="87"/>
      <c r="CK91" s="87"/>
      <c r="CL91" s="87"/>
      <c r="CM91" s="87"/>
      <c r="CN91" s="87"/>
      <c r="CO91" s="87"/>
      <c r="CP91" s="87"/>
      <c r="CQ91" s="87"/>
      <c r="CR91" s="87"/>
      <c r="CS91" s="87"/>
      <c r="CT91" s="87"/>
      <c r="CU91" s="87"/>
      <c r="CV91" s="87"/>
      <c r="CW91" s="87"/>
      <c r="CX91" s="87"/>
      <c r="CY91" s="87"/>
      <c r="CZ91" s="87"/>
      <c r="DA91" s="87"/>
      <c r="DB91" s="87"/>
      <c r="DC91" s="87"/>
      <c r="DD91" s="87"/>
      <c r="DE91" s="87"/>
      <c r="DF91" s="87"/>
      <c r="DG91" s="87"/>
      <c r="DH91" s="87"/>
    </row>
    <row r="92" spans="1:112" s="88" customFormat="1" ht="17.149999999999999" hidden="1" customHeight="1">
      <c r="A92" s="118">
        <v>89</v>
      </c>
      <c r="B92" s="279"/>
      <c r="C92" s="294"/>
      <c r="D92" s="295"/>
      <c r="E92" s="280"/>
      <c r="F92" s="281"/>
      <c r="G92" s="89"/>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87"/>
      <c r="CH92" s="87"/>
      <c r="CI92" s="87"/>
      <c r="CJ92" s="87"/>
      <c r="CK92" s="87"/>
      <c r="CL92" s="87"/>
      <c r="CM92" s="87"/>
      <c r="CN92" s="87"/>
      <c r="CO92" s="87"/>
      <c r="CP92" s="87"/>
      <c r="CQ92" s="87"/>
      <c r="CR92" s="87"/>
      <c r="CS92" s="87"/>
      <c r="CT92" s="87"/>
      <c r="CU92" s="87"/>
      <c r="CV92" s="87"/>
      <c r="CW92" s="87"/>
      <c r="CX92" s="87"/>
      <c r="CY92" s="87"/>
      <c r="CZ92" s="87"/>
      <c r="DA92" s="87"/>
      <c r="DB92" s="87"/>
      <c r="DC92" s="87"/>
      <c r="DD92" s="87"/>
      <c r="DE92" s="87"/>
      <c r="DF92" s="87"/>
      <c r="DG92" s="87"/>
      <c r="DH92" s="87"/>
    </row>
    <row r="93" spans="1:112" s="88" customFormat="1" ht="17.149999999999999" hidden="1" customHeight="1">
      <c r="A93" s="118">
        <v>90</v>
      </c>
      <c r="B93" s="279"/>
      <c r="C93" s="294"/>
      <c r="D93" s="295"/>
      <c r="E93" s="280"/>
      <c r="F93" s="281"/>
      <c r="G93" s="89"/>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c r="CM93" s="87"/>
      <c r="CN93" s="87"/>
      <c r="CO93" s="87"/>
      <c r="CP93" s="87"/>
      <c r="CQ93" s="87"/>
      <c r="CR93" s="87"/>
      <c r="CS93" s="87"/>
      <c r="CT93" s="87"/>
      <c r="CU93" s="87"/>
      <c r="CV93" s="87"/>
      <c r="CW93" s="87"/>
      <c r="CX93" s="87"/>
      <c r="CY93" s="87"/>
      <c r="CZ93" s="87"/>
      <c r="DA93" s="87"/>
      <c r="DB93" s="87"/>
      <c r="DC93" s="87"/>
      <c r="DD93" s="87"/>
      <c r="DE93" s="87"/>
      <c r="DF93" s="87"/>
      <c r="DG93" s="87"/>
      <c r="DH93" s="87"/>
    </row>
    <row r="94" spans="1:112" s="88" customFormat="1" ht="17.149999999999999" hidden="1" customHeight="1">
      <c r="A94" s="118">
        <v>91</v>
      </c>
      <c r="B94" s="279"/>
      <c r="C94" s="294"/>
      <c r="D94" s="295"/>
      <c r="E94" s="280"/>
      <c r="F94" s="281"/>
      <c r="G94" s="89"/>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c r="BT94" s="87"/>
      <c r="BU94" s="87"/>
      <c r="BV94" s="87"/>
      <c r="BW94" s="87"/>
      <c r="BX94" s="87"/>
      <c r="BY94" s="87"/>
      <c r="BZ94" s="87"/>
      <c r="CA94" s="87"/>
      <c r="CB94" s="87"/>
      <c r="CC94" s="87"/>
      <c r="CD94" s="87"/>
      <c r="CE94" s="87"/>
      <c r="CF94" s="87"/>
      <c r="CG94" s="87"/>
      <c r="CH94" s="87"/>
      <c r="CI94" s="87"/>
      <c r="CJ94" s="87"/>
      <c r="CK94" s="87"/>
      <c r="CL94" s="87"/>
      <c r="CM94" s="87"/>
      <c r="CN94" s="87"/>
      <c r="CO94" s="87"/>
      <c r="CP94" s="87"/>
      <c r="CQ94" s="87"/>
      <c r="CR94" s="87"/>
      <c r="CS94" s="87"/>
      <c r="CT94" s="87"/>
      <c r="CU94" s="87"/>
      <c r="CV94" s="87"/>
      <c r="CW94" s="87"/>
      <c r="CX94" s="87"/>
      <c r="CY94" s="87"/>
      <c r="CZ94" s="87"/>
      <c r="DA94" s="87"/>
      <c r="DB94" s="87"/>
      <c r="DC94" s="87"/>
      <c r="DD94" s="87"/>
      <c r="DE94" s="87"/>
      <c r="DF94" s="87"/>
      <c r="DG94" s="87"/>
      <c r="DH94" s="87"/>
    </row>
    <row r="95" spans="1:112" s="88" customFormat="1" ht="17.149999999999999" hidden="1" customHeight="1">
      <c r="A95" s="118">
        <v>92</v>
      </c>
      <c r="B95" s="279"/>
      <c r="C95" s="294"/>
      <c r="D95" s="295"/>
      <c r="E95" s="280"/>
      <c r="F95" s="281"/>
      <c r="G95" s="90"/>
      <c r="H95" s="89"/>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87"/>
      <c r="CH95" s="87"/>
      <c r="CI95" s="87"/>
      <c r="CJ95" s="87"/>
      <c r="CK95" s="87"/>
      <c r="CL95" s="87"/>
      <c r="CM95" s="87"/>
      <c r="CN95" s="87"/>
      <c r="CO95" s="87"/>
      <c r="CP95" s="87"/>
      <c r="CQ95" s="87"/>
      <c r="CR95" s="87"/>
      <c r="CS95" s="87"/>
      <c r="CT95" s="87"/>
      <c r="CU95" s="87"/>
      <c r="CV95" s="87"/>
      <c r="CW95" s="87"/>
      <c r="CX95" s="87"/>
      <c r="CY95" s="87"/>
      <c r="CZ95" s="87"/>
      <c r="DA95" s="87"/>
      <c r="DB95" s="87"/>
      <c r="DC95" s="87"/>
      <c r="DD95" s="87"/>
      <c r="DE95" s="87"/>
      <c r="DF95" s="87"/>
      <c r="DG95" s="87"/>
      <c r="DH95" s="87"/>
    </row>
    <row r="96" spans="1:112" s="88" customFormat="1" ht="17.149999999999999" hidden="1" customHeight="1">
      <c r="A96" s="118">
        <v>93</v>
      </c>
      <c r="B96" s="279"/>
      <c r="C96" s="294"/>
      <c r="D96" s="295"/>
      <c r="E96" s="280"/>
      <c r="F96" s="281"/>
      <c r="G96" s="90"/>
      <c r="H96" s="89"/>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87"/>
      <c r="CH96" s="87"/>
      <c r="CI96" s="87"/>
      <c r="CJ96" s="87"/>
      <c r="CK96" s="87"/>
      <c r="CL96" s="87"/>
      <c r="CM96" s="87"/>
      <c r="CN96" s="87"/>
      <c r="CO96" s="87"/>
      <c r="CP96" s="87"/>
      <c r="CQ96" s="87"/>
      <c r="CR96" s="87"/>
      <c r="CS96" s="87"/>
      <c r="CT96" s="87"/>
      <c r="CU96" s="87"/>
      <c r="CV96" s="87"/>
      <c r="CW96" s="87"/>
      <c r="CX96" s="87"/>
      <c r="CY96" s="87"/>
      <c r="CZ96" s="87"/>
      <c r="DA96" s="87"/>
      <c r="DB96" s="87"/>
      <c r="DC96" s="87"/>
      <c r="DD96" s="87"/>
      <c r="DE96" s="87"/>
      <c r="DF96" s="87"/>
      <c r="DG96" s="87"/>
      <c r="DH96" s="87"/>
    </row>
    <row r="97" spans="1:112" s="88" customFormat="1" ht="17.149999999999999" hidden="1" customHeight="1">
      <c r="A97" s="118">
        <v>94</v>
      </c>
      <c r="B97" s="279"/>
      <c r="C97" s="294"/>
      <c r="D97" s="295"/>
      <c r="E97" s="280"/>
      <c r="F97" s="281"/>
      <c r="G97" s="90"/>
      <c r="H97" s="89"/>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row>
    <row r="98" spans="1:112" s="88" customFormat="1" ht="17.149999999999999" hidden="1" customHeight="1">
      <c r="A98" s="118">
        <v>95</v>
      </c>
      <c r="B98" s="279"/>
      <c r="C98" s="294"/>
      <c r="D98" s="295"/>
      <c r="E98" s="280"/>
      <c r="F98" s="281"/>
      <c r="G98" s="90"/>
      <c r="H98" s="89"/>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row>
    <row r="99" spans="1:112" s="88" customFormat="1" ht="17.149999999999999" hidden="1" customHeight="1">
      <c r="A99" s="118">
        <v>96</v>
      </c>
      <c r="B99" s="279"/>
      <c r="C99" s="294"/>
      <c r="D99" s="295"/>
      <c r="E99" s="280"/>
      <c r="F99" s="281"/>
      <c r="G99" s="90"/>
      <c r="H99" s="89"/>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87"/>
      <c r="CH99" s="87"/>
      <c r="CI99" s="87"/>
      <c r="CJ99" s="87"/>
      <c r="CK99" s="87"/>
      <c r="CL99" s="87"/>
      <c r="CM99" s="87"/>
      <c r="CN99" s="87"/>
      <c r="CO99" s="87"/>
      <c r="CP99" s="87"/>
      <c r="CQ99" s="87"/>
      <c r="CR99" s="87"/>
      <c r="CS99" s="87"/>
      <c r="CT99" s="87"/>
      <c r="CU99" s="87"/>
      <c r="CV99" s="87"/>
      <c r="CW99" s="87"/>
      <c r="CX99" s="87"/>
      <c r="CY99" s="87"/>
      <c r="CZ99" s="87"/>
      <c r="DA99" s="87"/>
      <c r="DB99" s="87"/>
      <c r="DC99" s="87"/>
      <c r="DD99" s="87"/>
      <c r="DE99" s="87"/>
      <c r="DF99" s="87"/>
      <c r="DG99" s="87"/>
      <c r="DH99" s="87"/>
    </row>
    <row r="100" spans="1:112" s="88" customFormat="1" ht="17.149999999999999" hidden="1" customHeight="1">
      <c r="A100" s="118">
        <v>97</v>
      </c>
      <c r="B100" s="279"/>
      <c r="C100" s="294"/>
      <c r="D100" s="295"/>
      <c r="E100" s="280"/>
      <c r="F100" s="281"/>
      <c r="G100" s="90"/>
      <c r="H100" s="89"/>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87"/>
      <c r="CH100" s="87"/>
      <c r="CI100" s="87"/>
      <c r="CJ100" s="87"/>
      <c r="CK100" s="87"/>
      <c r="CL100" s="87"/>
      <c r="CM100" s="87"/>
      <c r="CN100" s="87"/>
      <c r="CO100" s="87"/>
      <c r="CP100" s="87"/>
      <c r="CQ100" s="87"/>
      <c r="CR100" s="87"/>
      <c r="CS100" s="87"/>
      <c r="CT100" s="87"/>
      <c r="CU100" s="87"/>
      <c r="CV100" s="87"/>
      <c r="CW100" s="87"/>
      <c r="CX100" s="87"/>
      <c r="CY100" s="87"/>
      <c r="CZ100" s="87"/>
      <c r="DA100" s="87"/>
      <c r="DB100" s="87"/>
      <c r="DC100" s="87"/>
      <c r="DD100" s="87"/>
      <c r="DE100" s="87"/>
      <c r="DF100" s="87"/>
      <c r="DG100" s="87"/>
      <c r="DH100" s="87"/>
    </row>
    <row r="101" spans="1:112" s="88" customFormat="1" ht="17.149999999999999" hidden="1" customHeight="1">
      <c r="A101" s="118">
        <v>98</v>
      </c>
      <c r="B101" s="279"/>
      <c r="C101" s="294"/>
      <c r="D101" s="295"/>
      <c r="E101" s="280"/>
      <c r="F101" s="281"/>
      <c r="G101" s="90"/>
      <c r="H101" s="89"/>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87"/>
      <c r="CH101" s="87"/>
      <c r="CI101" s="87"/>
      <c r="CJ101" s="87"/>
      <c r="CK101" s="87"/>
      <c r="CL101" s="87"/>
      <c r="CM101" s="87"/>
      <c r="CN101" s="87"/>
      <c r="CO101" s="87"/>
      <c r="CP101" s="87"/>
      <c r="CQ101" s="87"/>
      <c r="CR101" s="87"/>
      <c r="CS101" s="87"/>
      <c r="CT101" s="87"/>
      <c r="CU101" s="87"/>
      <c r="CV101" s="87"/>
      <c r="CW101" s="87"/>
      <c r="CX101" s="87"/>
      <c r="CY101" s="87"/>
      <c r="CZ101" s="87"/>
      <c r="DA101" s="87"/>
      <c r="DB101" s="87"/>
      <c r="DC101" s="87"/>
      <c r="DD101" s="87"/>
      <c r="DE101" s="87"/>
      <c r="DF101" s="87"/>
      <c r="DG101" s="87"/>
      <c r="DH101" s="87"/>
    </row>
    <row r="102" spans="1:112" s="88" customFormat="1" ht="17.149999999999999" hidden="1" customHeight="1">
      <c r="A102" s="118">
        <v>99</v>
      </c>
      <c r="B102" s="279"/>
      <c r="C102" s="294"/>
      <c r="D102" s="295"/>
      <c r="E102" s="280"/>
      <c r="F102" s="281"/>
      <c r="G102" s="90"/>
      <c r="H102" s="89"/>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row>
    <row r="103" spans="1:112" s="88" customFormat="1" ht="17.149999999999999" hidden="1" customHeight="1">
      <c r="A103" s="119">
        <v>100</v>
      </c>
      <c r="B103" s="279"/>
      <c r="C103" s="294"/>
      <c r="D103" s="295"/>
      <c r="E103" s="280"/>
      <c r="F103" s="281"/>
      <c r="G103" s="90"/>
      <c r="H103" s="89"/>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7"/>
      <c r="BR103" s="87"/>
      <c r="BS103" s="87"/>
      <c r="BT103" s="87"/>
      <c r="BU103" s="87"/>
      <c r="BV103" s="87"/>
      <c r="BW103" s="87"/>
      <c r="BX103" s="87"/>
      <c r="BY103" s="87"/>
      <c r="BZ103" s="87"/>
      <c r="CA103" s="87"/>
      <c r="CB103" s="87"/>
      <c r="CC103" s="87"/>
      <c r="CD103" s="87"/>
      <c r="CE103" s="87"/>
      <c r="CF103" s="87"/>
      <c r="CG103" s="87"/>
      <c r="CH103" s="87"/>
      <c r="CI103" s="87"/>
      <c r="CJ103" s="87"/>
      <c r="CK103" s="87"/>
      <c r="CL103" s="87"/>
      <c r="CM103" s="87"/>
      <c r="CN103" s="87"/>
      <c r="CO103" s="87"/>
      <c r="CP103" s="87"/>
      <c r="CQ103" s="87"/>
      <c r="CR103" s="87"/>
      <c r="CS103" s="87"/>
      <c r="CT103" s="87"/>
      <c r="CU103" s="87"/>
      <c r="CV103" s="87"/>
      <c r="CW103" s="87"/>
      <c r="CX103" s="87"/>
      <c r="CY103" s="87"/>
      <c r="CZ103" s="87"/>
      <c r="DA103" s="87"/>
      <c r="DB103" s="87"/>
      <c r="DC103" s="87"/>
      <c r="DD103" s="87"/>
      <c r="DE103" s="87"/>
      <c r="DF103" s="87"/>
      <c r="DG103" s="87"/>
      <c r="DH103" s="87"/>
    </row>
    <row r="104" spans="1:112" ht="17.149999999999999" customHeight="1">
      <c r="A104" s="242" t="s">
        <v>56</v>
      </c>
      <c r="B104" s="243"/>
      <c r="C104" s="243"/>
      <c r="D104" s="243"/>
      <c r="E104" s="243"/>
      <c r="F104" s="68">
        <f>SUM(F4:F103)</f>
        <v>0</v>
      </c>
      <c r="G104" s="65"/>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62"/>
      <c r="CT104" s="62"/>
      <c r="CU104" s="62"/>
      <c r="CV104" s="62"/>
      <c r="CW104" s="62"/>
      <c r="CX104" s="62"/>
      <c r="CY104" s="62"/>
      <c r="CZ104" s="62"/>
      <c r="DA104" s="62"/>
      <c r="DB104" s="62"/>
      <c r="DC104" s="62"/>
      <c r="DD104" s="62"/>
      <c r="DE104" s="62"/>
      <c r="DF104" s="62"/>
      <c r="DG104" s="62"/>
      <c r="DH104" s="62"/>
    </row>
    <row r="105" spans="1:112" ht="17.149999999999999" customHeight="1" thickBot="1">
      <c r="A105" s="62"/>
      <c r="B105" s="63"/>
      <c r="C105" s="64"/>
      <c r="D105" s="64"/>
      <c r="E105" s="64"/>
      <c r="F105" s="65"/>
      <c r="G105" s="65"/>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row>
    <row r="106" spans="1:112" ht="17.149999999999999" customHeight="1">
      <c r="A106" s="62"/>
      <c r="B106" s="244" t="s">
        <v>57</v>
      </c>
      <c r="C106" s="245"/>
      <c r="D106" s="282" t="s">
        <v>157</v>
      </c>
      <c r="E106" s="80" t="s">
        <v>120</v>
      </c>
      <c r="F106" s="296">
        <f>SUMIF($E$4:$E$103,"❷消耗品費",$F$4:$F$103)</f>
        <v>0</v>
      </c>
      <c r="G106" s="65"/>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row>
    <row r="107" spans="1:112" ht="17.149999999999999" customHeight="1">
      <c r="A107" s="62"/>
      <c r="B107" s="246"/>
      <c r="C107" s="247"/>
      <c r="D107" s="283"/>
      <c r="E107" s="82" t="s">
        <v>122</v>
      </c>
      <c r="F107" s="297">
        <f>SUMIF($E$4:$E$103,"❸印刷費",$F$4:$F$103)</f>
        <v>0</v>
      </c>
      <c r="G107" s="65"/>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row>
    <row r="108" spans="1:112" ht="17.149999999999999" customHeight="1">
      <c r="A108" s="62"/>
      <c r="B108" s="246"/>
      <c r="C108" s="247"/>
      <c r="D108" s="283"/>
      <c r="E108" s="82" t="s">
        <v>124</v>
      </c>
      <c r="F108" s="297">
        <f>SUMIF($E$4:$E$103,"❹食材費",$F$4:$F$103)</f>
        <v>0</v>
      </c>
      <c r="G108" s="65"/>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row>
    <row r="109" spans="1:112" ht="17.149999999999999" customHeight="1">
      <c r="A109" s="62"/>
      <c r="B109" s="246"/>
      <c r="C109" s="247"/>
      <c r="D109" s="283"/>
      <c r="E109" s="82" t="s">
        <v>126</v>
      </c>
      <c r="F109" s="297">
        <f>SUMIF($E$4:$E$103,"❺車両燃料費",$F$4:$F$103)</f>
        <v>0</v>
      </c>
      <c r="G109" s="65" t="s">
        <v>158</v>
      </c>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row>
    <row r="110" spans="1:112" ht="17.149999999999999" customHeight="1">
      <c r="A110" s="62"/>
      <c r="B110" s="246"/>
      <c r="C110" s="247"/>
      <c r="D110" s="284"/>
      <c r="E110" s="82" t="s">
        <v>128</v>
      </c>
      <c r="F110" s="297">
        <f>SUMIF($E$4:$E$103,"❻光熱水費",$F$4:$F$103)</f>
        <v>0</v>
      </c>
      <c r="G110" s="299">
        <f>SUM(F106:F110)</f>
        <v>0</v>
      </c>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row>
    <row r="111" spans="1:112" ht="17.149999999999999" customHeight="1">
      <c r="A111" s="62"/>
      <c r="B111" s="246"/>
      <c r="C111" s="247"/>
      <c r="D111" s="285" t="s">
        <v>159</v>
      </c>
      <c r="E111" s="82" t="s">
        <v>130</v>
      </c>
      <c r="F111" s="297">
        <f>SUMIF($E$4:$E$103,"❼会場使用料",$F$4:$F$103)</f>
        <v>0</v>
      </c>
      <c r="G111" s="65"/>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row>
    <row r="112" spans="1:112" ht="17.149999999999999" customHeight="1">
      <c r="A112" s="62"/>
      <c r="B112" s="246"/>
      <c r="C112" s="247"/>
      <c r="D112" s="283"/>
      <c r="E112" s="82" t="s">
        <v>160</v>
      </c>
      <c r="F112" s="297">
        <f>SUMIF($E$4:$E$103,"❽車両賃借料",$F$4:$F$103)</f>
        <v>0</v>
      </c>
      <c r="G112" s="286" t="s">
        <v>161</v>
      </c>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row>
    <row r="113" spans="1:112" ht="17.149999999999999" customHeight="1">
      <c r="A113" s="62"/>
      <c r="B113" s="246"/>
      <c r="C113" s="247"/>
      <c r="D113" s="284"/>
      <c r="E113" s="82" t="s">
        <v>133</v>
      </c>
      <c r="F113" s="297">
        <f>SUMIF($E$4:$E$103,"❾保管庫賃借料",$F$4:$F$103)</f>
        <v>0</v>
      </c>
      <c r="G113" s="299">
        <f>SUM(F111:F113)</f>
        <v>0</v>
      </c>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row>
    <row r="114" spans="1:112" ht="17.149999999999999" customHeight="1">
      <c r="A114" s="62"/>
      <c r="B114" s="246"/>
      <c r="C114" s="247"/>
      <c r="D114" s="285" t="s">
        <v>162</v>
      </c>
      <c r="E114" s="82" t="s">
        <v>135</v>
      </c>
      <c r="F114" s="297">
        <f>SUMIF($E$4:$E$103,"❿通信費（電話代等）",$F$4:$F$103)</f>
        <v>0</v>
      </c>
      <c r="G114" s="65"/>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row>
    <row r="115" spans="1:112" ht="17.149999999999999" customHeight="1">
      <c r="A115" s="62"/>
      <c r="B115" s="246"/>
      <c r="C115" s="247"/>
      <c r="D115" s="283"/>
      <c r="E115" s="82" t="s">
        <v>137</v>
      </c>
      <c r="F115" s="297">
        <f>SUMIF($E$4:$E$103,"⓫郵便代",$F$4:$F$103)</f>
        <v>0</v>
      </c>
      <c r="G115" s="65"/>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row>
    <row r="116" spans="1:112" ht="17.149999999999999" customHeight="1">
      <c r="A116" s="62"/>
      <c r="B116" s="246"/>
      <c r="C116" s="247"/>
      <c r="D116" s="283"/>
      <c r="E116" s="82" t="s">
        <v>139</v>
      </c>
      <c r="F116" s="297">
        <f>SUMIF($E$4:$E$103,"⓬保険料",$F$4:$F$103)</f>
        <v>0</v>
      </c>
      <c r="G116" s="65" t="s">
        <v>163</v>
      </c>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62"/>
      <c r="CT116" s="62"/>
      <c r="CU116" s="62"/>
      <c r="CV116" s="62"/>
      <c r="CW116" s="62"/>
      <c r="CX116" s="62"/>
      <c r="CY116" s="62"/>
      <c r="CZ116" s="62"/>
      <c r="DA116" s="62"/>
      <c r="DB116" s="62"/>
      <c r="DC116" s="62"/>
      <c r="DD116" s="62"/>
      <c r="DE116" s="62"/>
      <c r="DF116" s="62"/>
      <c r="DG116" s="62"/>
      <c r="DH116" s="62"/>
    </row>
    <row r="117" spans="1:112" ht="17.149999999999999" customHeight="1">
      <c r="A117" s="62"/>
      <c r="B117" s="246"/>
      <c r="C117" s="247"/>
      <c r="D117" s="284"/>
      <c r="E117" s="82" t="s">
        <v>141</v>
      </c>
      <c r="F117" s="297">
        <f>SUMIF($E$4:$E$103,"⓭食材調達交通費",$F$4:$F$103)</f>
        <v>0</v>
      </c>
      <c r="G117" s="299">
        <f>SUM(F114:F117)</f>
        <v>0</v>
      </c>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62"/>
      <c r="CT117" s="62"/>
      <c r="CU117" s="62"/>
      <c r="CV117" s="62"/>
      <c r="CW117" s="62"/>
      <c r="CX117" s="62"/>
      <c r="CY117" s="62"/>
      <c r="CZ117" s="62"/>
      <c r="DA117" s="62"/>
      <c r="DB117" s="62"/>
      <c r="DC117" s="62"/>
      <c r="DD117" s="62"/>
      <c r="DE117" s="62"/>
      <c r="DF117" s="62"/>
      <c r="DG117" s="62"/>
      <c r="DH117" s="62"/>
    </row>
    <row r="118" spans="1:112" ht="17.149999999999999" customHeight="1" thickBot="1">
      <c r="A118" s="62"/>
      <c r="B118" s="248"/>
      <c r="C118" s="249"/>
      <c r="D118" s="287"/>
      <c r="E118" s="84" t="s">
        <v>143</v>
      </c>
      <c r="F118" s="298">
        <f>SUMIF($E$4:$E$103,"⓯その他対象外経費",$F$4:$F$103)</f>
        <v>0</v>
      </c>
      <c r="G118" s="65"/>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row>
    <row r="119" spans="1:112" ht="17.149999999999999" customHeight="1">
      <c r="A119" s="62"/>
      <c r="B119" s="63"/>
      <c r="C119" s="64"/>
      <c r="D119" s="64"/>
      <c r="E119" s="64"/>
      <c r="F119" s="65"/>
      <c r="G119" s="65"/>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62"/>
      <c r="CT119" s="62"/>
      <c r="CU119" s="62"/>
      <c r="CV119" s="62"/>
      <c r="CW119" s="62"/>
      <c r="CX119" s="62"/>
      <c r="CY119" s="62"/>
      <c r="CZ119" s="62"/>
      <c r="DA119" s="62"/>
      <c r="DB119" s="62"/>
      <c r="DC119" s="62"/>
      <c r="DD119" s="62"/>
      <c r="DE119" s="62"/>
      <c r="DF119" s="62"/>
      <c r="DG119" s="62"/>
      <c r="DH119" s="62"/>
    </row>
    <row r="120" spans="1:112" ht="17.149999999999999" customHeight="1">
      <c r="A120" s="62"/>
      <c r="B120" s="63"/>
      <c r="C120" s="64"/>
      <c r="D120" s="64"/>
      <c r="E120" s="64"/>
      <c r="F120" s="65"/>
      <c r="G120" s="65"/>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62"/>
      <c r="CT120" s="62"/>
      <c r="CU120" s="62"/>
      <c r="CV120" s="62"/>
      <c r="CW120" s="62"/>
      <c r="CX120" s="62"/>
      <c r="CY120" s="62"/>
      <c r="CZ120" s="62"/>
      <c r="DA120" s="62"/>
      <c r="DB120" s="62"/>
      <c r="DC120" s="62"/>
      <c r="DD120" s="62"/>
      <c r="DE120" s="62"/>
      <c r="DF120" s="62"/>
      <c r="DG120" s="62"/>
      <c r="DH120" s="62"/>
    </row>
    <row r="121" spans="1:112" ht="17.149999999999999" customHeight="1">
      <c r="A121" s="62"/>
      <c r="B121" s="63"/>
      <c r="C121" s="64"/>
      <c r="D121" s="64"/>
      <c r="E121" s="64"/>
      <c r="F121" s="65"/>
      <c r="G121" s="65"/>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62"/>
      <c r="CT121" s="62"/>
      <c r="CU121" s="62"/>
      <c r="CV121" s="62"/>
      <c r="CW121" s="62"/>
      <c r="CX121" s="62"/>
      <c r="CY121" s="62"/>
      <c r="CZ121" s="62"/>
      <c r="DA121" s="62"/>
      <c r="DB121" s="62"/>
      <c r="DC121" s="62"/>
      <c r="DD121" s="62"/>
      <c r="DE121" s="62"/>
      <c r="DF121" s="62"/>
      <c r="DG121" s="62"/>
      <c r="DH121" s="62"/>
    </row>
    <row r="122" spans="1:112" ht="17.149999999999999" customHeight="1">
      <c r="A122" s="62"/>
      <c r="B122" s="63"/>
      <c r="C122" s="64"/>
      <c r="D122" s="64"/>
      <c r="E122" s="64"/>
      <c r="F122" s="65"/>
      <c r="G122" s="65"/>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row>
    <row r="123" spans="1:112" ht="17.149999999999999" customHeight="1">
      <c r="A123" s="62"/>
      <c r="B123" s="63"/>
      <c r="C123" s="64"/>
      <c r="D123" s="64"/>
      <c r="E123" s="64"/>
      <c r="F123" s="65"/>
      <c r="G123" s="65"/>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row>
    <row r="124" spans="1:112" ht="17.149999999999999" customHeight="1">
      <c r="A124" s="62"/>
      <c r="B124" s="63"/>
      <c r="C124" s="64"/>
      <c r="D124" s="64"/>
      <c r="E124" s="64"/>
      <c r="F124" s="65"/>
      <c r="G124" s="65"/>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2"/>
      <c r="DF124" s="62"/>
      <c r="DG124" s="62"/>
      <c r="DH124" s="62"/>
    </row>
    <row r="125" spans="1:112" ht="17.149999999999999" customHeight="1">
      <c r="A125" s="62"/>
      <c r="B125" s="63"/>
      <c r="C125" s="64"/>
      <c r="D125" s="64"/>
      <c r="E125" s="64"/>
      <c r="F125" s="65"/>
      <c r="G125" s="65"/>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62"/>
      <c r="CT125" s="62"/>
      <c r="CU125" s="62"/>
      <c r="CV125" s="62"/>
      <c r="CW125" s="62"/>
      <c r="CX125" s="62"/>
      <c r="CY125" s="62"/>
      <c r="CZ125" s="62"/>
      <c r="DA125" s="62"/>
      <c r="DB125" s="62"/>
      <c r="DC125" s="62"/>
      <c r="DD125" s="62"/>
      <c r="DE125" s="62"/>
      <c r="DF125" s="62"/>
      <c r="DG125" s="62"/>
      <c r="DH125" s="62"/>
    </row>
    <row r="126" spans="1:112" ht="17.149999999999999" customHeight="1">
      <c r="A126" s="62"/>
      <c r="B126" s="63"/>
      <c r="C126" s="64"/>
      <c r="D126" s="64"/>
      <c r="E126" s="64"/>
      <c r="F126" s="65"/>
      <c r="G126" s="65"/>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62"/>
      <c r="CT126" s="62"/>
      <c r="CU126" s="62"/>
      <c r="CV126" s="62"/>
      <c r="CW126" s="62"/>
      <c r="CX126" s="62"/>
      <c r="CY126" s="62"/>
      <c r="CZ126" s="62"/>
      <c r="DA126" s="62"/>
      <c r="DB126" s="62"/>
      <c r="DC126" s="62"/>
      <c r="DD126" s="62"/>
      <c r="DE126" s="62"/>
      <c r="DF126" s="62"/>
      <c r="DG126" s="62"/>
      <c r="DH126" s="62"/>
    </row>
    <row r="127" spans="1:112" ht="17.149999999999999" customHeight="1">
      <c r="A127" s="62"/>
      <c r="B127" s="63"/>
      <c r="C127" s="64"/>
      <c r="D127" s="64"/>
      <c r="E127" s="64"/>
      <c r="F127" s="65"/>
      <c r="G127" s="65"/>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62"/>
      <c r="CT127" s="62"/>
      <c r="CU127" s="62"/>
      <c r="CV127" s="62"/>
      <c r="CW127" s="62"/>
      <c r="CX127" s="62"/>
      <c r="CY127" s="62"/>
      <c r="CZ127" s="62"/>
      <c r="DA127" s="62"/>
      <c r="DB127" s="62"/>
      <c r="DC127" s="62"/>
      <c r="DD127" s="62"/>
      <c r="DE127" s="62"/>
      <c r="DF127" s="62"/>
      <c r="DG127" s="62"/>
      <c r="DH127" s="62"/>
    </row>
    <row r="128" spans="1:112" ht="17.149999999999999" customHeight="1">
      <c r="A128" s="62"/>
      <c r="B128" s="63"/>
      <c r="C128" s="64"/>
      <c r="D128" s="64"/>
      <c r="E128" s="64"/>
      <c r="F128" s="65"/>
      <c r="G128" s="65"/>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62"/>
      <c r="CT128" s="62"/>
      <c r="CU128" s="62"/>
      <c r="CV128" s="62"/>
      <c r="CW128" s="62"/>
      <c r="CX128" s="62"/>
      <c r="CY128" s="62"/>
      <c r="CZ128" s="62"/>
      <c r="DA128" s="62"/>
      <c r="DB128" s="62"/>
      <c r="DC128" s="62"/>
      <c r="DD128" s="62"/>
      <c r="DE128" s="62"/>
      <c r="DF128" s="62"/>
      <c r="DG128" s="62"/>
      <c r="DH128" s="62"/>
    </row>
    <row r="129" spans="1:112" ht="17.149999999999999" customHeight="1">
      <c r="A129" s="62"/>
      <c r="B129" s="63"/>
      <c r="C129" s="64"/>
      <c r="D129" s="64"/>
      <c r="E129" s="64"/>
      <c r="F129" s="65"/>
      <c r="G129" s="65"/>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c r="CS129" s="62"/>
      <c r="CT129" s="62"/>
      <c r="CU129" s="62"/>
      <c r="CV129" s="62"/>
      <c r="CW129" s="62"/>
      <c r="CX129" s="62"/>
      <c r="CY129" s="62"/>
      <c r="CZ129" s="62"/>
      <c r="DA129" s="62"/>
      <c r="DB129" s="62"/>
      <c r="DC129" s="62"/>
      <c r="DD129" s="62"/>
      <c r="DE129" s="62"/>
      <c r="DF129" s="62"/>
      <c r="DG129" s="62"/>
      <c r="DH129" s="62"/>
    </row>
    <row r="130" spans="1:112" ht="17.149999999999999" customHeight="1">
      <c r="A130" s="62"/>
      <c r="B130" s="63"/>
      <c r="C130" s="64"/>
      <c r="D130" s="64"/>
      <c r="E130" s="64"/>
      <c r="F130" s="65"/>
      <c r="G130" s="65"/>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62"/>
      <c r="CT130" s="62"/>
      <c r="CU130" s="62"/>
      <c r="CV130" s="62"/>
      <c r="CW130" s="62"/>
      <c r="CX130" s="62"/>
      <c r="CY130" s="62"/>
      <c r="CZ130" s="62"/>
      <c r="DA130" s="62"/>
      <c r="DB130" s="62"/>
      <c r="DC130" s="62"/>
      <c r="DD130" s="62"/>
      <c r="DE130" s="62"/>
      <c r="DF130" s="62"/>
      <c r="DG130" s="62"/>
      <c r="DH130" s="62"/>
    </row>
    <row r="131" spans="1:112" ht="17.149999999999999" customHeight="1">
      <c r="A131" s="62"/>
      <c r="B131" s="63"/>
      <c r="C131" s="64"/>
      <c r="D131" s="64"/>
      <c r="E131" s="64"/>
      <c r="F131" s="65"/>
      <c r="G131" s="65"/>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c r="CS131" s="62"/>
      <c r="CT131" s="62"/>
      <c r="CU131" s="62"/>
      <c r="CV131" s="62"/>
      <c r="CW131" s="62"/>
      <c r="CX131" s="62"/>
      <c r="CY131" s="62"/>
      <c r="CZ131" s="62"/>
      <c r="DA131" s="62"/>
      <c r="DB131" s="62"/>
      <c r="DC131" s="62"/>
      <c r="DD131" s="62"/>
      <c r="DE131" s="62"/>
      <c r="DF131" s="62"/>
      <c r="DG131" s="62"/>
      <c r="DH131" s="62"/>
    </row>
    <row r="132" spans="1:112" ht="17.149999999999999" customHeight="1">
      <c r="A132" s="62"/>
      <c r="B132" s="63"/>
      <c r="C132" s="64"/>
      <c r="D132" s="64"/>
      <c r="E132" s="64"/>
      <c r="F132" s="65"/>
      <c r="G132" s="65"/>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c r="CS132" s="62"/>
      <c r="CT132" s="62"/>
      <c r="CU132" s="62"/>
      <c r="CV132" s="62"/>
      <c r="CW132" s="62"/>
      <c r="CX132" s="62"/>
      <c r="CY132" s="62"/>
      <c r="CZ132" s="62"/>
      <c r="DA132" s="62"/>
      <c r="DB132" s="62"/>
      <c r="DC132" s="62"/>
      <c r="DD132" s="62"/>
      <c r="DE132" s="62"/>
      <c r="DF132" s="62"/>
      <c r="DG132" s="62"/>
      <c r="DH132" s="62"/>
    </row>
    <row r="133" spans="1:112" ht="17.149999999999999" customHeight="1">
      <c r="A133" s="62"/>
      <c r="B133" s="63"/>
      <c r="C133" s="64"/>
      <c r="D133" s="64"/>
      <c r="E133" s="64"/>
      <c r="F133" s="65"/>
      <c r="G133" s="65"/>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c r="CS133" s="62"/>
      <c r="CT133" s="62"/>
      <c r="CU133" s="62"/>
      <c r="CV133" s="62"/>
      <c r="CW133" s="62"/>
      <c r="CX133" s="62"/>
      <c r="CY133" s="62"/>
      <c r="CZ133" s="62"/>
      <c r="DA133" s="62"/>
      <c r="DB133" s="62"/>
      <c r="DC133" s="62"/>
      <c r="DD133" s="62"/>
      <c r="DE133" s="62"/>
      <c r="DF133" s="62"/>
      <c r="DG133" s="62"/>
      <c r="DH133" s="62"/>
    </row>
    <row r="134" spans="1:112" ht="17.149999999999999" customHeight="1">
      <c r="A134" s="62"/>
      <c r="B134" s="63"/>
      <c r="C134" s="64"/>
      <c r="D134" s="64"/>
      <c r="E134" s="64"/>
      <c r="F134" s="65"/>
      <c r="G134" s="65"/>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c r="CS134" s="62"/>
      <c r="CT134" s="62"/>
      <c r="CU134" s="62"/>
      <c r="CV134" s="62"/>
      <c r="CW134" s="62"/>
      <c r="CX134" s="62"/>
      <c r="CY134" s="62"/>
      <c r="CZ134" s="62"/>
      <c r="DA134" s="62"/>
      <c r="DB134" s="62"/>
      <c r="DC134" s="62"/>
      <c r="DD134" s="62"/>
      <c r="DE134" s="62"/>
      <c r="DF134" s="62"/>
      <c r="DG134" s="62"/>
      <c r="DH134" s="62"/>
    </row>
    <row r="135" spans="1:112" ht="17.149999999999999" customHeight="1">
      <c r="A135" s="62"/>
      <c r="B135" s="63"/>
      <c r="C135" s="64"/>
      <c r="D135" s="64"/>
      <c r="E135" s="64"/>
      <c r="F135" s="65"/>
      <c r="G135" s="65"/>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c r="CS135" s="62"/>
      <c r="CT135" s="62"/>
      <c r="CU135" s="62"/>
      <c r="CV135" s="62"/>
      <c r="CW135" s="62"/>
      <c r="CX135" s="62"/>
      <c r="CY135" s="62"/>
      <c r="CZ135" s="62"/>
      <c r="DA135" s="62"/>
      <c r="DB135" s="62"/>
      <c r="DC135" s="62"/>
      <c r="DD135" s="62"/>
      <c r="DE135" s="62"/>
      <c r="DF135" s="62"/>
      <c r="DG135" s="62"/>
      <c r="DH135" s="62"/>
    </row>
    <row r="136" spans="1:112" ht="17.149999999999999" customHeight="1">
      <c r="A136" s="62"/>
      <c r="B136" s="63"/>
      <c r="C136" s="64"/>
      <c r="D136" s="64"/>
      <c r="E136" s="64"/>
      <c r="F136" s="65"/>
      <c r="G136" s="65"/>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row>
    <row r="137" spans="1:112" ht="17.149999999999999" customHeight="1">
      <c r="A137" s="62"/>
      <c r="B137" s="63"/>
      <c r="C137" s="64"/>
      <c r="D137" s="64"/>
      <c r="E137" s="64"/>
      <c r="F137" s="65"/>
      <c r="G137" s="65"/>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row>
    <row r="138" spans="1:112" ht="17.149999999999999" customHeight="1">
      <c r="A138" s="62"/>
      <c r="B138" s="63"/>
      <c r="C138" s="64"/>
      <c r="D138" s="64"/>
      <c r="E138" s="64"/>
      <c r="F138" s="65"/>
      <c r="G138" s="65"/>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row>
    <row r="139" spans="1:112" ht="17.149999999999999" customHeight="1">
      <c r="A139" s="62"/>
      <c r="B139" s="63"/>
      <c r="C139" s="64"/>
      <c r="D139" s="64"/>
      <c r="E139" s="64"/>
      <c r="F139" s="65"/>
      <c r="G139" s="65"/>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row>
    <row r="140" spans="1:112" ht="17.149999999999999" customHeight="1">
      <c r="A140" s="62"/>
      <c r="B140" s="63"/>
      <c r="C140" s="64"/>
      <c r="D140" s="64"/>
      <c r="E140" s="64"/>
      <c r="F140" s="65"/>
      <c r="G140" s="65"/>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row>
    <row r="141" spans="1:112" ht="17.149999999999999" customHeight="1">
      <c r="A141" s="62"/>
      <c r="B141" s="63"/>
      <c r="C141" s="64"/>
      <c r="D141" s="64"/>
      <c r="E141" s="64"/>
      <c r="F141" s="65"/>
      <c r="G141" s="65"/>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row>
    <row r="142" spans="1:112" ht="17.149999999999999" customHeight="1">
      <c r="A142" s="62"/>
      <c r="B142" s="63"/>
      <c r="C142" s="64"/>
      <c r="D142" s="64"/>
      <c r="E142" s="64"/>
      <c r="F142" s="65"/>
      <c r="G142" s="65"/>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row>
    <row r="143" spans="1:112" ht="17.149999999999999" customHeight="1">
      <c r="A143" s="62"/>
      <c r="B143" s="63"/>
      <c r="C143" s="64"/>
      <c r="D143" s="64"/>
      <c r="E143" s="64"/>
      <c r="F143" s="65"/>
      <c r="G143" s="65"/>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row>
    <row r="144" spans="1:112" ht="17.149999999999999" customHeight="1">
      <c r="A144" s="62"/>
      <c r="B144" s="63"/>
      <c r="C144" s="64"/>
      <c r="D144" s="64"/>
      <c r="E144" s="64"/>
      <c r="F144" s="65"/>
      <c r="G144" s="65"/>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row>
    <row r="145" spans="1:112" ht="17.149999999999999" customHeight="1">
      <c r="A145" s="62"/>
      <c r="B145" s="63"/>
      <c r="C145" s="64"/>
      <c r="D145" s="64"/>
      <c r="E145" s="64"/>
      <c r="F145" s="65"/>
      <c r="G145" s="65"/>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row>
    <row r="146" spans="1:112" ht="17.149999999999999" customHeight="1">
      <c r="A146" s="62"/>
      <c r="B146" s="63"/>
      <c r="C146" s="64"/>
      <c r="D146" s="64"/>
      <c r="E146" s="64"/>
      <c r="F146" s="65"/>
      <c r="G146" s="65"/>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row>
    <row r="147" spans="1:112" ht="17.149999999999999" customHeight="1">
      <c r="A147" s="62"/>
      <c r="B147" s="63"/>
      <c r="C147" s="64"/>
      <c r="D147" s="64"/>
      <c r="E147" s="64"/>
      <c r="F147" s="65"/>
      <c r="G147" s="65"/>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row>
    <row r="148" spans="1:112" ht="17.149999999999999" customHeight="1">
      <c r="A148" s="62"/>
      <c r="B148" s="63"/>
      <c r="C148" s="64"/>
      <c r="D148" s="64"/>
      <c r="E148" s="64"/>
      <c r="F148" s="65"/>
      <c r="G148" s="65"/>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row>
    <row r="149" spans="1:112" ht="17.149999999999999" customHeight="1">
      <c r="A149" s="62"/>
      <c r="B149" s="63"/>
      <c r="C149" s="64"/>
      <c r="D149" s="64"/>
      <c r="E149" s="64"/>
      <c r="F149" s="65"/>
      <c r="G149" s="65"/>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row>
    <row r="150" spans="1:112" ht="17.149999999999999" customHeight="1">
      <c r="A150" s="62"/>
      <c r="B150" s="63"/>
      <c r="C150" s="64"/>
      <c r="D150" s="64"/>
      <c r="E150" s="64"/>
      <c r="F150" s="65"/>
      <c r="G150" s="65"/>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62"/>
      <c r="CT150" s="62"/>
      <c r="CU150" s="62"/>
      <c r="CV150" s="62"/>
      <c r="CW150" s="62"/>
      <c r="CX150" s="62"/>
      <c r="CY150" s="62"/>
      <c r="CZ150" s="62"/>
      <c r="DA150" s="62"/>
      <c r="DB150" s="62"/>
      <c r="DC150" s="62"/>
      <c r="DD150" s="62"/>
      <c r="DE150" s="62"/>
      <c r="DF150" s="62"/>
      <c r="DG150" s="62"/>
      <c r="DH150" s="62"/>
    </row>
    <row r="151" spans="1:112" ht="17.149999999999999" customHeight="1">
      <c r="A151" s="62"/>
      <c r="B151" s="63"/>
      <c r="C151" s="64"/>
      <c r="D151" s="64"/>
      <c r="E151" s="64"/>
      <c r="F151" s="65"/>
      <c r="G151" s="65"/>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row>
    <row r="152" spans="1:112" ht="17.149999999999999" customHeight="1">
      <c r="A152" s="62"/>
      <c r="B152" s="63"/>
      <c r="C152" s="64"/>
      <c r="D152" s="64"/>
      <c r="E152" s="64"/>
      <c r="F152" s="65"/>
      <c r="G152" s="65"/>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row>
    <row r="153" spans="1:112" ht="17.149999999999999" customHeight="1">
      <c r="A153" s="62"/>
      <c r="B153" s="63"/>
      <c r="C153" s="64"/>
      <c r="D153" s="64"/>
      <c r="E153" s="64"/>
      <c r="F153" s="65"/>
      <c r="G153" s="65"/>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62"/>
      <c r="CT153" s="62"/>
      <c r="CU153" s="62"/>
      <c r="CV153" s="62"/>
      <c r="CW153" s="62"/>
      <c r="CX153" s="62"/>
      <c r="CY153" s="62"/>
      <c r="CZ153" s="62"/>
      <c r="DA153" s="62"/>
      <c r="DB153" s="62"/>
      <c r="DC153" s="62"/>
      <c r="DD153" s="62"/>
      <c r="DE153" s="62"/>
      <c r="DF153" s="62"/>
      <c r="DG153" s="62"/>
      <c r="DH153" s="62"/>
    </row>
    <row r="154" spans="1:112" ht="17.149999999999999" customHeight="1">
      <c r="A154" s="62"/>
      <c r="B154" s="63"/>
      <c r="C154" s="64"/>
      <c r="D154" s="64"/>
      <c r="E154" s="64"/>
      <c r="F154" s="65"/>
      <c r="G154" s="65"/>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62"/>
      <c r="CT154" s="62"/>
      <c r="CU154" s="62"/>
      <c r="CV154" s="62"/>
      <c r="CW154" s="62"/>
      <c r="CX154" s="62"/>
      <c r="CY154" s="62"/>
      <c r="CZ154" s="62"/>
      <c r="DA154" s="62"/>
      <c r="DB154" s="62"/>
      <c r="DC154" s="62"/>
      <c r="DD154" s="62"/>
      <c r="DE154" s="62"/>
      <c r="DF154" s="62"/>
      <c r="DG154" s="62"/>
      <c r="DH154" s="62"/>
    </row>
    <row r="155" spans="1:112" ht="17.149999999999999" customHeight="1">
      <c r="A155" s="62"/>
      <c r="B155" s="63"/>
      <c r="C155" s="64"/>
      <c r="D155" s="64"/>
      <c r="E155" s="64"/>
      <c r="F155" s="65"/>
      <c r="G155" s="65"/>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row>
    <row r="156" spans="1:112" ht="17.149999999999999" customHeight="1">
      <c r="A156" s="62"/>
      <c r="B156" s="63"/>
      <c r="C156" s="64"/>
      <c r="D156" s="64"/>
      <c r="E156" s="64"/>
      <c r="F156" s="65"/>
      <c r="G156" s="65"/>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row>
    <row r="157" spans="1:112" ht="17.149999999999999" customHeight="1">
      <c r="A157" s="62"/>
      <c r="B157" s="63"/>
      <c r="C157" s="64"/>
      <c r="D157" s="64"/>
      <c r="E157" s="64"/>
      <c r="F157" s="65"/>
      <c r="G157" s="65"/>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62"/>
      <c r="CT157" s="62"/>
      <c r="CU157" s="62"/>
      <c r="CV157" s="62"/>
      <c r="CW157" s="62"/>
      <c r="CX157" s="62"/>
      <c r="CY157" s="62"/>
      <c r="CZ157" s="62"/>
      <c r="DA157" s="62"/>
      <c r="DB157" s="62"/>
      <c r="DC157" s="62"/>
      <c r="DD157" s="62"/>
      <c r="DE157" s="62"/>
      <c r="DF157" s="62"/>
      <c r="DG157" s="62"/>
      <c r="DH157" s="62"/>
    </row>
    <row r="158" spans="1:112" ht="17.149999999999999" customHeight="1">
      <c r="A158" s="62"/>
      <c r="B158" s="63"/>
      <c r="C158" s="64"/>
      <c r="D158" s="64"/>
      <c r="E158" s="64"/>
      <c r="F158" s="65"/>
      <c r="G158" s="65"/>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c r="CT158" s="62"/>
      <c r="CU158" s="62"/>
      <c r="CV158" s="62"/>
      <c r="CW158" s="62"/>
      <c r="CX158" s="62"/>
      <c r="CY158" s="62"/>
      <c r="CZ158" s="62"/>
      <c r="DA158" s="62"/>
      <c r="DB158" s="62"/>
      <c r="DC158" s="62"/>
      <c r="DD158" s="62"/>
      <c r="DE158" s="62"/>
      <c r="DF158" s="62"/>
      <c r="DG158" s="62"/>
      <c r="DH158" s="62"/>
    </row>
    <row r="159" spans="1:112" ht="17.149999999999999" customHeight="1">
      <c r="A159" s="62"/>
      <c r="B159" s="63"/>
      <c r="C159" s="64"/>
      <c r="D159" s="64"/>
      <c r="E159" s="64"/>
      <c r="F159" s="65"/>
      <c r="G159" s="65"/>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c r="DE159" s="62"/>
      <c r="DF159" s="62"/>
      <c r="DG159" s="62"/>
      <c r="DH159" s="62"/>
    </row>
    <row r="160" spans="1:112" ht="17.149999999999999" customHeight="1">
      <c r="A160" s="62"/>
      <c r="B160" s="63"/>
      <c r="C160" s="64"/>
      <c r="D160" s="64"/>
      <c r="E160" s="64"/>
      <c r="F160" s="65"/>
      <c r="G160" s="65"/>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62"/>
      <c r="CT160" s="62"/>
      <c r="CU160" s="62"/>
      <c r="CV160" s="62"/>
      <c r="CW160" s="62"/>
      <c r="CX160" s="62"/>
      <c r="CY160" s="62"/>
      <c r="CZ160" s="62"/>
      <c r="DA160" s="62"/>
      <c r="DB160" s="62"/>
      <c r="DC160" s="62"/>
      <c r="DD160" s="62"/>
      <c r="DE160" s="62"/>
      <c r="DF160" s="62"/>
      <c r="DG160" s="62"/>
      <c r="DH160" s="62"/>
    </row>
    <row r="161" spans="1:112" ht="17.149999999999999" customHeight="1">
      <c r="A161" s="62"/>
      <c r="B161" s="63"/>
      <c r="C161" s="64"/>
      <c r="D161" s="64"/>
      <c r="E161" s="64"/>
      <c r="F161" s="65"/>
      <c r="G161" s="65"/>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62"/>
      <c r="CT161" s="62"/>
      <c r="CU161" s="62"/>
      <c r="CV161" s="62"/>
      <c r="CW161" s="62"/>
      <c r="CX161" s="62"/>
      <c r="CY161" s="62"/>
      <c r="CZ161" s="62"/>
      <c r="DA161" s="62"/>
      <c r="DB161" s="62"/>
      <c r="DC161" s="62"/>
      <c r="DD161" s="62"/>
      <c r="DE161" s="62"/>
      <c r="DF161" s="62"/>
      <c r="DG161" s="62"/>
      <c r="DH161" s="62"/>
    </row>
    <row r="162" spans="1:112" ht="17.149999999999999" customHeight="1">
      <c r="A162" s="62"/>
      <c r="B162" s="63"/>
      <c r="C162" s="64"/>
      <c r="D162" s="64"/>
      <c r="E162" s="64"/>
      <c r="F162" s="65"/>
      <c r="G162" s="65"/>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62"/>
      <c r="CT162" s="62"/>
      <c r="CU162" s="62"/>
      <c r="CV162" s="62"/>
      <c r="CW162" s="62"/>
      <c r="CX162" s="62"/>
      <c r="CY162" s="62"/>
      <c r="CZ162" s="62"/>
      <c r="DA162" s="62"/>
      <c r="DB162" s="62"/>
      <c r="DC162" s="62"/>
      <c r="DD162" s="62"/>
      <c r="DE162" s="62"/>
      <c r="DF162" s="62"/>
      <c r="DG162" s="62"/>
      <c r="DH162" s="62"/>
    </row>
    <row r="163" spans="1:112" ht="17.149999999999999" customHeight="1">
      <c r="A163" s="62"/>
      <c r="B163" s="63"/>
      <c r="C163" s="64"/>
      <c r="D163" s="64"/>
      <c r="E163" s="64"/>
      <c r="F163" s="65"/>
      <c r="G163" s="65"/>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62"/>
      <c r="CT163" s="62"/>
      <c r="CU163" s="62"/>
      <c r="CV163" s="62"/>
      <c r="CW163" s="62"/>
      <c r="CX163" s="62"/>
      <c r="CY163" s="62"/>
      <c r="CZ163" s="62"/>
      <c r="DA163" s="62"/>
      <c r="DB163" s="62"/>
      <c r="DC163" s="62"/>
      <c r="DD163" s="62"/>
      <c r="DE163" s="62"/>
      <c r="DF163" s="62"/>
      <c r="DG163" s="62"/>
      <c r="DH163" s="62"/>
    </row>
    <row r="164" spans="1:112" ht="17.149999999999999" customHeight="1">
      <c r="A164" s="62"/>
      <c r="B164" s="63"/>
      <c r="C164" s="64"/>
      <c r="D164" s="64"/>
      <c r="E164" s="64"/>
      <c r="F164" s="65"/>
      <c r="G164" s="65"/>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c r="CY164" s="62"/>
      <c r="CZ164" s="62"/>
      <c r="DA164" s="62"/>
      <c r="DB164" s="62"/>
      <c r="DC164" s="62"/>
      <c r="DD164" s="62"/>
      <c r="DE164" s="62"/>
      <c r="DF164" s="62"/>
      <c r="DG164" s="62"/>
      <c r="DH164" s="62"/>
    </row>
    <row r="165" spans="1:112" ht="17.149999999999999" customHeight="1">
      <c r="A165" s="62"/>
      <c r="B165" s="63"/>
      <c r="C165" s="64"/>
      <c r="D165" s="64"/>
      <c r="E165" s="64"/>
      <c r="F165" s="65"/>
      <c r="G165" s="65"/>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62"/>
      <c r="CT165" s="62"/>
      <c r="CU165" s="62"/>
      <c r="CV165" s="62"/>
      <c r="CW165" s="62"/>
      <c r="CX165" s="62"/>
      <c r="CY165" s="62"/>
      <c r="CZ165" s="62"/>
      <c r="DA165" s="62"/>
      <c r="DB165" s="62"/>
      <c r="DC165" s="62"/>
      <c r="DD165" s="62"/>
      <c r="DE165" s="62"/>
      <c r="DF165" s="62"/>
      <c r="DG165" s="62"/>
      <c r="DH165" s="62"/>
    </row>
    <row r="166" spans="1:112" ht="17.149999999999999" customHeight="1">
      <c r="A166" s="62"/>
      <c r="B166" s="63"/>
      <c r="C166" s="64"/>
      <c r="D166" s="64"/>
      <c r="E166" s="64"/>
      <c r="F166" s="65"/>
      <c r="G166" s="65"/>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62"/>
      <c r="CT166" s="62"/>
      <c r="CU166" s="62"/>
      <c r="CV166" s="62"/>
      <c r="CW166" s="62"/>
      <c r="CX166" s="62"/>
      <c r="CY166" s="62"/>
      <c r="CZ166" s="62"/>
      <c r="DA166" s="62"/>
      <c r="DB166" s="62"/>
      <c r="DC166" s="62"/>
      <c r="DD166" s="62"/>
      <c r="DE166" s="62"/>
      <c r="DF166" s="62"/>
      <c r="DG166" s="62"/>
      <c r="DH166" s="62"/>
    </row>
    <row r="167" spans="1:112" ht="17.149999999999999" customHeight="1">
      <c r="A167" s="62"/>
      <c r="B167" s="63"/>
      <c r="C167" s="64"/>
      <c r="D167" s="64"/>
      <c r="E167" s="64"/>
      <c r="F167" s="65"/>
      <c r="G167" s="65"/>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62"/>
      <c r="CT167" s="62"/>
      <c r="CU167" s="62"/>
      <c r="CV167" s="62"/>
      <c r="CW167" s="62"/>
      <c r="CX167" s="62"/>
      <c r="CY167" s="62"/>
      <c r="CZ167" s="62"/>
      <c r="DA167" s="62"/>
      <c r="DB167" s="62"/>
      <c r="DC167" s="62"/>
      <c r="DD167" s="62"/>
      <c r="DE167" s="62"/>
      <c r="DF167" s="62"/>
      <c r="DG167" s="62"/>
      <c r="DH167" s="62"/>
    </row>
    <row r="168" spans="1:112" ht="17.149999999999999" customHeight="1">
      <c r="A168" s="62"/>
      <c r="B168" s="63"/>
      <c r="C168" s="64"/>
      <c r="D168" s="64"/>
      <c r="E168" s="64"/>
      <c r="F168" s="65"/>
      <c r="G168" s="65"/>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62"/>
      <c r="CT168" s="62"/>
      <c r="CU168" s="62"/>
      <c r="CV168" s="62"/>
      <c r="CW168" s="62"/>
      <c r="CX168" s="62"/>
      <c r="CY168" s="62"/>
      <c r="CZ168" s="62"/>
      <c r="DA168" s="62"/>
      <c r="DB168" s="62"/>
      <c r="DC168" s="62"/>
      <c r="DD168" s="62"/>
      <c r="DE168" s="62"/>
      <c r="DF168" s="62"/>
      <c r="DG168" s="62"/>
      <c r="DH168" s="62"/>
    </row>
    <row r="169" spans="1:112" ht="17.149999999999999" customHeight="1">
      <c r="A169" s="62"/>
      <c r="B169" s="63"/>
      <c r="C169" s="64"/>
      <c r="D169" s="64"/>
      <c r="E169" s="64"/>
      <c r="F169" s="65"/>
      <c r="G169" s="65"/>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c r="CY169" s="62"/>
      <c r="CZ169" s="62"/>
      <c r="DA169" s="62"/>
      <c r="DB169" s="62"/>
      <c r="DC169" s="62"/>
      <c r="DD169" s="62"/>
      <c r="DE169" s="62"/>
      <c r="DF169" s="62"/>
      <c r="DG169" s="62"/>
      <c r="DH169" s="62"/>
    </row>
    <row r="170" spans="1:112" ht="17.149999999999999" customHeight="1">
      <c r="A170" s="62"/>
      <c r="B170" s="63"/>
      <c r="C170" s="64"/>
      <c r="D170" s="64"/>
      <c r="E170" s="64"/>
      <c r="F170" s="65"/>
      <c r="G170" s="65"/>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62"/>
      <c r="CT170" s="62"/>
      <c r="CU170" s="62"/>
      <c r="CV170" s="62"/>
      <c r="CW170" s="62"/>
      <c r="CX170" s="62"/>
      <c r="CY170" s="62"/>
      <c r="CZ170" s="62"/>
      <c r="DA170" s="62"/>
      <c r="DB170" s="62"/>
      <c r="DC170" s="62"/>
      <c r="DD170" s="62"/>
      <c r="DE170" s="62"/>
      <c r="DF170" s="62"/>
      <c r="DG170" s="62"/>
      <c r="DH170" s="62"/>
    </row>
    <row r="171" spans="1:112" ht="17.149999999999999" customHeight="1">
      <c r="A171" s="62"/>
      <c r="B171" s="63"/>
      <c r="C171" s="64"/>
      <c r="D171" s="64"/>
      <c r="E171" s="64"/>
      <c r="F171" s="65"/>
      <c r="G171" s="65"/>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62"/>
      <c r="CT171" s="62"/>
      <c r="CU171" s="62"/>
      <c r="CV171" s="62"/>
      <c r="CW171" s="62"/>
      <c r="CX171" s="62"/>
      <c r="CY171" s="62"/>
      <c r="CZ171" s="62"/>
      <c r="DA171" s="62"/>
      <c r="DB171" s="62"/>
      <c r="DC171" s="62"/>
      <c r="DD171" s="62"/>
      <c r="DE171" s="62"/>
      <c r="DF171" s="62"/>
      <c r="DG171" s="62"/>
      <c r="DH171" s="62"/>
    </row>
    <row r="172" spans="1:112" ht="17.149999999999999" customHeight="1">
      <c r="A172" s="62"/>
      <c r="B172" s="63"/>
      <c r="C172" s="64"/>
      <c r="D172" s="64"/>
      <c r="E172" s="64"/>
      <c r="F172" s="65"/>
      <c r="G172" s="65"/>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62"/>
      <c r="CT172" s="62"/>
      <c r="CU172" s="62"/>
      <c r="CV172" s="62"/>
      <c r="CW172" s="62"/>
      <c r="CX172" s="62"/>
      <c r="CY172" s="62"/>
      <c r="CZ172" s="62"/>
      <c r="DA172" s="62"/>
      <c r="DB172" s="62"/>
      <c r="DC172" s="62"/>
      <c r="DD172" s="62"/>
      <c r="DE172" s="62"/>
      <c r="DF172" s="62"/>
      <c r="DG172" s="62"/>
      <c r="DH172" s="62"/>
    </row>
    <row r="173" spans="1:112" ht="17.149999999999999" customHeight="1">
      <c r="A173" s="62"/>
      <c r="B173" s="63"/>
      <c r="C173" s="64"/>
      <c r="D173" s="64"/>
      <c r="E173" s="64"/>
      <c r="F173" s="65"/>
      <c r="G173" s="65"/>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62"/>
      <c r="CT173" s="62"/>
      <c r="CU173" s="62"/>
      <c r="CV173" s="62"/>
      <c r="CW173" s="62"/>
      <c r="CX173" s="62"/>
      <c r="CY173" s="62"/>
      <c r="CZ173" s="62"/>
      <c r="DA173" s="62"/>
      <c r="DB173" s="62"/>
      <c r="DC173" s="62"/>
      <c r="DD173" s="62"/>
      <c r="DE173" s="62"/>
      <c r="DF173" s="62"/>
      <c r="DG173" s="62"/>
      <c r="DH173" s="62"/>
    </row>
    <row r="174" spans="1:112" ht="17.149999999999999" customHeight="1">
      <c r="A174" s="62"/>
      <c r="B174" s="63"/>
      <c r="C174" s="64"/>
      <c r="D174" s="64"/>
      <c r="E174" s="64"/>
      <c r="F174" s="65"/>
      <c r="G174" s="65"/>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62"/>
      <c r="CT174" s="62"/>
      <c r="CU174" s="62"/>
      <c r="CV174" s="62"/>
      <c r="CW174" s="62"/>
      <c r="CX174" s="62"/>
      <c r="CY174" s="62"/>
      <c r="CZ174" s="62"/>
      <c r="DA174" s="62"/>
      <c r="DB174" s="62"/>
      <c r="DC174" s="62"/>
      <c r="DD174" s="62"/>
      <c r="DE174" s="62"/>
      <c r="DF174" s="62"/>
      <c r="DG174" s="62"/>
      <c r="DH174" s="62"/>
    </row>
    <row r="175" spans="1:112" ht="17.149999999999999" customHeight="1">
      <c r="A175" s="62"/>
      <c r="B175" s="63"/>
      <c r="C175" s="64"/>
      <c r="D175" s="64"/>
      <c r="E175" s="64"/>
      <c r="F175" s="65"/>
      <c r="G175" s="65"/>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62"/>
      <c r="CT175" s="62"/>
      <c r="CU175" s="62"/>
      <c r="CV175" s="62"/>
      <c r="CW175" s="62"/>
      <c r="CX175" s="62"/>
      <c r="CY175" s="62"/>
      <c r="CZ175" s="62"/>
      <c r="DA175" s="62"/>
      <c r="DB175" s="62"/>
      <c r="DC175" s="62"/>
      <c r="DD175" s="62"/>
      <c r="DE175" s="62"/>
      <c r="DF175" s="62"/>
      <c r="DG175" s="62"/>
      <c r="DH175" s="62"/>
    </row>
    <row r="176" spans="1:112" ht="17.149999999999999" customHeight="1">
      <c r="A176" s="62"/>
      <c r="B176" s="63"/>
      <c r="C176" s="64"/>
      <c r="D176" s="64"/>
      <c r="E176" s="64"/>
      <c r="F176" s="65"/>
      <c r="G176" s="65"/>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row>
    <row r="177" spans="1:112" ht="17.149999999999999" customHeight="1">
      <c r="A177" s="62"/>
      <c r="B177" s="63"/>
      <c r="C177" s="64"/>
      <c r="D177" s="64"/>
      <c r="E177" s="64"/>
      <c r="F177" s="65"/>
      <c r="G177" s="65"/>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row>
    <row r="178" spans="1:112" ht="17.149999999999999" customHeight="1">
      <c r="A178" s="62"/>
      <c r="B178" s="63"/>
      <c r="C178" s="64"/>
      <c r="D178" s="64"/>
      <c r="E178" s="64"/>
      <c r="F178" s="65"/>
      <c r="G178" s="65"/>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row>
    <row r="179" spans="1:112" ht="17.149999999999999" customHeight="1">
      <c r="A179" s="62"/>
      <c r="B179" s="63"/>
      <c r="C179" s="64"/>
      <c r="D179" s="64"/>
      <c r="E179" s="64"/>
      <c r="F179" s="65"/>
      <c r="G179" s="65"/>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row>
    <row r="180" spans="1:112" ht="17.149999999999999" customHeight="1">
      <c r="A180" s="62"/>
      <c r="B180" s="63"/>
      <c r="C180" s="64"/>
      <c r="D180" s="64"/>
      <c r="E180" s="64"/>
      <c r="F180" s="65"/>
      <c r="G180" s="65"/>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62"/>
      <c r="CT180" s="62"/>
      <c r="CU180" s="62"/>
      <c r="CV180" s="62"/>
      <c r="CW180" s="62"/>
      <c r="CX180" s="62"/>
      <c r="CY180" s="62"/>
      <c r="CZ180" s="62"/>
      <c r="DA180" s="62"/>
      <c r="DB180" s="62"/>
      <c r="DC180" s="62"/>
      <c r="DD180" s="62"/>
      <c r="DE180" s="62"/>
      <c r="DF180" s="62"/>
      <c r="DG180" s="62"/>
      <c r="DH180" s="62"/>
    </row>
    <row r="181" spans="1:112" ht="17.149999999999999" customHeight="1">
      <c r="A181" s="62"/>
      <c r="B181" s="63"/>
      <c r="C181" s="64"/>
      <c r="D181" s="64"/>
      <c r="E181" s="64"/>
      <c r="F181" s="65"/>
      <c r="G181" s="65"/>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62"/>
      <c r="CT181" s="62"/>
      <c r="CU181" s="62"/>
      <c r="CV181" s="62"/>
      <c r="CW181" s="62"/>
      <c r="CX181" s="62"/>
      <c r="CY181" s="62"/>
      <c r="CZ181" s="62"/>
      <c r="DA181" s="62"/>
      <c r="DB181" s="62"/>
      <c r="DC181" s="62"/>
      <c r="DD181" s="62"/>
      <c r="DE181" s="62"/>
      <c r="DF181" s="62"/>
      <c r="DG181" s="62"/>
      <c r="DH181" s="62"/>
    </row>
    <row r="182" spans="1:112" ht="17.149999999999999" customHeight="1">
      <c r="A182" s="62"/>
      <c r="B182" s="63"/>
      <c r="C182" s="64"/>
      <c r="D182" s="64"/>
      <c r="E182" s="64"/>
      <c r="F182" s="65"/>
      <c r="G182" s="65"/>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c r="CS182" s="62"/>
      <c r="CT182" s="62"/>
      <c r="CU182" s="62"/>
      <c r="CV182" s="62"/>
      <c r="CW182" s="62"/>
      <c r="CX182" s="62"/>
      <c r="CY182" s="62"/>
      <c r="CZ182" s="62"/>
      <c r="DA182" s="62"/>
      <c r="DB182" s="62"/>
      <c r="DC182" s="62"/>
      <c r="DD182" s="62"/>
      <c r="DE182" s="62"/>
      <c r="DF182" s="62"/>
      <c r="DG182" s="62"/>
      <c r="DH182" s="62"/>
    </row>
    <row r="183" spans="1:112" ht="17.149999999999999" customHeight="1">
      <c r="A183" s="62"/>
      <c r="B183" s="63"/>
      <c r="C183" s="64"/>
      <c r="D183" s="64"/>
      <c r="E183" s="64"/>
      <c r="F183" s="65"/>
      <c r="G183" s="65"/>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62"/>
      <c r="CT183" s="62"/>
      <c r="CU183" s="62"/>
      <c r="CV183" s="62"/>
      <c r="CW183" s="62"/>
      <c r="CX183" s="62"/>
      <c r="CY183" s="62"/>
      <c r="CZ183" s="62"/>
      <c r="DA183" s="62"/>
      <c r="DB183" s="62"/>
      <c r="DC183" s="62"/>
      <c r="DD183" s="62"/>
      <c r="DE183" s="62"/>
      <c r="DF183" s="62"/>
      <c r="DG183" s="62"/>
      <c r="DH183" s="62"/>
    </row>
    <row r="184" spans="1:112" ht="17.149999999999999" customHeight="1">
      <c r="A184" s="62"/>
      <c r="B184" s="63"/>
      <c r="C184" s="64"/>
      <c r="D184" s="64"/>
      <c r="E184" s="64"/>
      <c r="F184" s="65"/>
      <c r="G184" s="65"/>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c r="CS184" s="62"/>
      <c r="CT184" s="62"/>
      <c r="CU184" s="62"/>
      <c r="CV184" s="62"/>
      <c r="CW184" s="62"/>
      <c r="CX184" s="62"/>
      <c r="CY184" s="62"/>
      <c r="CZ184" s="62"/>
      <c r="DA184" s="62"/>
      <c r="DB184" s="62"/>
      <c r="DC184" s="62"/>
      <c r="DD184" s="62"/>
      <c r="DE184" s="62"/>
      <c r="DF184" s="62"/>
      <c r="DG184" s="62"/>
      <c r="DH184" s="62"/>
    </row>
    <row r="185" spans="1:112" ht="17.149999999999999" customHeight="1">
      <c r="A185" s="62"/>
      <c r="B185" s="63"/>
      <c r="C185" s="64"/>
      <c r="D185" s="64"/>
      <c r="E185" s="64"/>
      <c r="F185" s="65"/>
      <c r="G185" s="65"/>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c r="CS185" s="62"/>
      <c r="CT185" s="62"/>
      <c r="CU185" s="62"/>
      <c r="CV185" s="62"/>
      <c r="CW185" s="62"/>
      <c r="CX185" s="62"/>
      <c r="CY185" s="62"/>
      <c r="CZ185" s="62"/>
      <c r="DA185" s="62"/>
      <c r="DB185" s="62"/>
      <c r="DC185" s="62"/>
      <c r="DD185" s="62"/>
      <c r="DE185" s="62"/>
      <c r="DF185" s="62"/>
      <c r="DG185" s="62"/>
      <c r="DH185" s="62"/>
    </row>
    <row r="186" spans="1:112" ht="17.149999999999999" customHeight="1">
      <c r="A186" s="62"/>
      <c r="B186" s="63"/>
      <c r="C186" s="64"/>
      <c r="D186" s="64"/>
      <c r="E186" s="64"/>
      <c r="F186" s="65"/>
      <c r="G186" s="65"/>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2"/>
      <c r="DF186" s="62"/>
      <c r="DG186" s="62"/>
      <c r="DH186" s="62"/>
    </row>
    <row r="187" spans="1:112" ht="17.149999999999999" customHeight="1">
      <c r="A187" s="62"/>
      <c r="B187" s="63"/>
      <c r="C187" s="64"/>
      <c r="D187" s="64"/>
      <c r="E187" s="64"/>
      <c r="F187" s="65"/>
      <c r="G187" s="65"/>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c r="CS187" s="62"/>
      <c r="CT187" s="62"/>
      <c r="CU187" s="62"/>
      <c r="CV187" s="62"/>
      <c r="CW187" s="62"/>
      <c r="CX187" s="62"/>
      <c r="CY187" s="62"/>
      <c r="CZ187" s="62"/>
      <c r="DA187" s="62"/>
      <c r="DB187" s="62"/>
      <c r="DC187" s="62"/>
      <c r="DD187" s="62"/>
      <c r="DE187" s="62"/>
      <c r="DF187" s="62"/>
      <c r="DG187" s="62"/>
      <c r="DH187" s="62"/>
    </row>
    <row r="188" spans="1:112" ht="17.149999999999999" customHeight="1">
      <c r="A188" s="62"/>
      <c r="B188" s="63"/>
      <c r="C188" s="64"/>
      <c r="D188" s="64"/>
      <c r="E188" s="64"/>
      <c r="F188" s="65"/>
      <c r="G188" s="65"/>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c r="CS188" s="62"/>
      <c r="CT188" s="62"/>
      <c r="CU188" s="62"/>
      <c r="CV188" s="62"/>
      <c r="CW188" s="62"/>
      <c r="CX188" s="62"/>
      <c r="CY188" s="62"/>
      <c r="CZ188" s="62"/>
      <c r="DA188" s="62"/>
      <c r="DB188" s="62"/>
      <c r="DC188" s="62"/>
      <c r="DD188" s="62"/>
      <c r="DE188" s="62"/>
      <c r="DF188" s="62"/>
      <c r="DG188" s="62"/>
      <c r="DH188" s="62"/>
    </row>
    <row r="189" spans="1:112" ht="17.149999999999999" customHeight="1">
      <c r="A189" s="62"/>
      <c r="B189" s="63"/>
      <c r="C189" s="64"/>
      <c r="D189" s="64"/>
      <c r="E189" s="64"/>
      <c r="F189" s="65"/>
      <c r="G189" s="65"/>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c r="CS189" s="62"/>
      <c r="CT189" s="62"/>
      <c r="CU189" s="62"/>
      <c r="CV189" s="62"/>
      <c r="CW189" s="62"/>
      <c r="CX189" s="62"/>
      <c r="CY189" s="62"/>
      <c r="CZ189" s="62"/>
      <c r="DA189" s="62"/>
      <c r="DB189" s="62"/>
      <c r="DC189" s="62"/>
      <c r="DD189" s="62"/>
      <c r="DE189" s="62"/>
      <c r="DF189" s="62"/>
      <c r="DG189" s="62"/>
      <c r="DH189" s="62"/>
    </row>
    <row r="190" spans="1:112" ht="17.149999999999999" customHeight="1">
      <c r="A190" s="62"/>
      <c r="B190" s="63"/>
      <c r="C190" s="64"/>
      <c r="D190" s="64"/>
      <c r="E190" s="64"/>
      <c r="F190" s="65"/>
      <c r="G190" s="65"/>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62"/>
      <c r="CT190" s="62"/>
      <c r="CU190" s="62"/>
      <c r="CV190" s="62"/>
      <c r="CW190" s="62"/>
      <c r="CX190" s="62"/>
      <c r="CY190" s="62"/>
      <c r="CZ190" s="62"/>
      <c r="DA190" s="62"/>
      <c r="DB190" s="62"/>
      <c r="DC190" s="62"/>
      <c r="DD190" s="62"/>
      <c r="DE190" s="62"/>
      <c r="DF190" s="62"/>
      <c r="DG190" s="62"/>
      <c r="DH190" s="62"/>
    </row>
    <row r="191" spans="1:112" ht="17.149999999999999" customHeight="1">
      <c r="A191" s="62"/>
      <c r="B191" s="63"/>
      <c r="C191" s="64"/>
      <c r="D191" s="64"/>
      <c r="E191" s="64"/>
      <c r="F191" s="65"/>
      <c r="G191" s="65"/>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c r="CS191" s="62"/>
      <c r="CT191" s="62"/>
      <c r="CU191" s="62"/>
      <c r="CV191" s="62"/>
      <c r="CW191" s="62"/>
      <c r="CX191" s="62"/>
      <c r="CY191" s="62"/>
      <c r="CZ191" s="62"/>
      <c r="DA191" s="62"/>
      <c r="DB191" s="62"/>
      <c r="DC191" s="62"/>
      <c r="DD191" s="62"/>
      <c r="DE191" s="62"/>
      <c r="DF191" s="62"/>
      <c r="DG191" s="62"/>
      <c r="DH191" s="62"/>
    </row>
    <row r="192" spans="1:112" ht="17.149999999999999" customHeight="1">
      <c r="A192" s="62"/>
      <c r="B192" s="63"/>
      <c r="C192" s="64"/>
      <c r="D192" s="64"/>
      <c r="E192" s="64"/>
      <c r="F192" s="65"/>
      <c r="G192" s="65"/>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c r="CS192" s="62"/>
      <c r="CT192" s="62"/>
      <c r="CU192" s="62"/>
      <c r="CV192" s="62"/>
      <c r="CW192" s="62"/>
      <c r="CX192" s="62"/>
      <c r="CY192" s="62"/>
      <c r="CZ192" s="62"/>
      <c r="DA192" s="62"/>
      <c r="DB192" s="62"/>
      <c r="DC192" s="62"/>
      <c r="DD192" s="62"/>
      <c r="DE192" s="62"/>
      <c r="DF192" s="62"/>
      <c r="DG192" s="62"/>
      <c r="DH192" s="62"/>
    </row>
    <row r="193" spans="1:7" ht="17.149999999999999" customHeight="1">
      <c r="A193" s="62"/>
      <c r="B193" s="63"/>
      <c r="C193" s="64"/>
      <c r="D193" s="64"/>
      <c r="E193" s="64"/>
      <c r="F193" s="65"/>
      <c r="G193" s="65"/>
    </row>
    <row r="194" spans="1:7" ht="17.149999999999999" customHeight="1">
      <c r="A194" s="62"/>
      <c r="B194" s="63"/>
      <c r="C194" s="64"/>
      <c r="D194" s="64"/>
      <c r="E194" s="64"/>
      <c r="F194" s="65"/>
      <c r="G194" s="65"/>
    </row>
    <row r="195" spans="1:7" ht="17.149999999999999" customHeight="1">
      <c r="A195" s="62"/>
      <c r="B195" s="63"/>
      <c r="C195" s="64"/>
      <c r="D195" s="64"/>
      <c r="E195" s="64"/>
      <c r="F195" s="65"/>
      <c r="G195" s="65"/>
    </row>
    <row r="196" spans="1:7" ht="17.149999999999999" customHeight="1">
      <c r="A196" s="62"/>
      <c r="B196" s="63"/>
      <c r="C196" s="64"/>
      <c r="D196" s="64"/>
      <c r="E196" s="64"/>
      <c r="F196" s="65"/>
      <c r="G196" s="65"/>
    </row>
    <row r="197" spans="1:7" ht="17.149999999999999" customHeight="1">
      <c r="A197" s="62"/>
      <c r="B197" s="63"/>
      <c r="C197" s="64"/>
      <c r="D197" s="64"/>
      <c r="E197" s="64"/>
      <c r="F197" s="65"/>
      <c r="G197" s="65"/>
    </row>
    <row r="198" spans="1:7" ht="17.149999999999999" customHeight="1">
      <c r="A198" s="62"/>
      <c r="B198" s="63"/>
      <c r="C198" s="64"/>
      <c r="D198" s="64"/>
      <c r="E198" s="64"/>
      <c r="F198" s="65"/>
      <c r="G198" s="65"/>
    </row>
    <row r="199" spans="1:7" ht="17.149999999999999" customHeight="1">
      <c r="A199" s="62"/>
      <c r="B199" s="63"/>
      <c r="C199" s="64"/>
      <c r="D199" s="64"/>
      <c r="E199" s="64"/>
      <c r="F199" s="65"/>
      <c r="G199" s="65"/>
    </row>
    <row r="200" spans="1:7" ht="17.149999999999999" customHeight="1">
      <c r="A200" s="62"/>
      <c r="B200" s="63"/>
      <c r="C200" s="64"/>
      <c r="D200" s="64"/>
      <c r="E200" s="64"/>
      <c r="F200" s="65"/>
      <c r="G200" s="65"/>
    </row>
    <row r="201" spans="1:7" ht="17.149999999999999" customHeight="1">
      <c r="A201" s="62"/>
      <c r="B201" s="63"/>
      <c r="C201" s="64"/>
      <c r="D201" s="64"/>
      <c r="E201" s="64"/>
      <c r="F201" s="65"/>
      <c r="G201" s="65"/>
    </row>
    <row r="202" spans="1:7" ht="17.149999999999999" customHeight="1">
      <c r="A202" s="62"/>
      <c r="B202" s="63"/>
      <c r="C202" s="64"/>
      <c r="D202" s="64"/>
      <c r="E202" s="64"/>
      <c r="F202" s="65"/>
      <c r="G202" s="65"/>
    </row>
    <row r="203" spans="1:7" ht="17.149999999999999" customHeight="1">
      <c r="A203" s="62"/>
      <c r="B203" s="63"/>
      <c r="C203" s="64"/>
      <c r="D203" s="64"/>
      <c r="E203" s="64"/>
      <c r="F203" s="65"/>
      <c r="G203" s="65"/>
    </row>
    <row r="204" spans="1:7" ht="17.149999999999999" customHeight="1">
      <c r="A204" s="62"/>
      <c r="B204" s="63"/>
      <c r="C204" s="64"/>
      <c r="D204" s="64"/>
      <c r="E204" s="64"/>
      <c r="F204" s="65"/>
      <c r="G204" s="65"/>
    </row>
    <row r="205" spans="1:7" ht="17.149999999999999" customHeight="1">
      <c r="A205" s="62"/>
      <c r="B205" s="63"/>
      <c r="C205" s="64"/>
      <c r="D205" s="64"/>
      <c r="E205" s="64"/>
      <c r="F205" s="65"/>
      <c r="G205" s="65"/>
    </row>
    <row r="206" spans="1:7" ht="17.149999999999999" customHeight="1">
      <c r="A206" s="62"/>
      <c r="B206" s="63"/>
      <c r="C206" s="64"/>
      <c r="D206" s="64"/>
      <c r="E206" s="64"/>
      <c r="F206" s="65"/>
      <c r="G206" s="65"/>
    </row>
    <row r="207" spans="1:7" ht="17.149999999999999" customHeight="1">
      <c r="A207" s="62"/>
      <c r="B207" s="63"/>
      <c r="C207" s="64"/>
      <c r="D207" s="64"/>
      <c r="E207" s="64"/>
      <c r="F207" s="65"/>
      <c r="G207" s="65"/>
    </row>
    <row r="208" spans="1:7" ht="17.149999999999999" customHeight="1">
      <c r="A208" s="62"/>
      <c r="B208" s="63"/>
      <c r="C208" s="64"/>
      <c r="D208" s="64"/>
      <c r="E208" s="64"/>
      <c r="F208" s="65"/>
      <c r="G208" s="65"/>
    </row>
    <row r="209" spans="1:7" ht="17.149999999999999" customHeight="1">
      <c r="A209" s="62"/>
      <c r="B209" s="63"/>
      <c r="C209" s="64"/>
      <c r="D209" s="64"/>
      <c r="E209" s="64"/>
      <c r="F209" s="65"/>
      <c r="G209" s="65"/>
    </row>
    <row r="210" spans="1:7" ht="17.149999999999999" customHeight="1">
      <c r="A210" s="62"/>
      <c r="B210" s="63"/>
      <c r="C210" s="64"/>
      <c r="D210" s="64"/>
      <c r="E210" s="64"/>
      <c r="F210" s="65"/>
      <c r="G210" s="65"/>
    </row>
    <row r="211" spans="1:7" ht="17.149999999999999" customHeight="1">
      <c r="A211" s="62"/>
      <c r="B211" s="63"/>
      <c r="C211" s="64"/>
      <c r="D211" s="64"/>
      <c r="E211" s="64"/>
      <c r="F211" s="65"/>
      <c r="G211" s="65"/>
    </row>
    <row r="212" spans="1:7" ht="17.149999999999999" customHeight="1">
      <c r="A212" s="62"/>
      <c r="B212" s="63"/>
      <c r="C212" s="64"/>
      <c r="D212" s="64"/>
      <c r="E212" s="64"/>
      <c r="F212" s="65"/>
      <c r="G212" s="65"/>
    </row>
    <row r="213" spans="1:7" ht="17.149999999999999" customHeight="1">
      <c r="A213" s="62"/>
      <c r="B213" s="63"/>
      <c r="C213" s="64"/>
      <c r="D213" s="64"/>
      <c r="E213" s="64"/>
      <c r="F213" s="65"/>
      <c r="G213" s="65"/>
    </row>
    <row r="214" spans="1:7" ht="17.149999999999999" customHeight="1">
      <c r="A214" s="62"/>
      <c r="B214" s="63"/>
      <c r="C214" s="64"/>
      <c r="D214" s="64"/>
      <c r="E214" s="64"/>
      <c r="F214" s="65"/>
      <c r="G214" s="65"/>
    </row>
    <row r="215" spans="1:7" ht="17.149999999999999" customHeight="1">
      <c r="A215" s="62"/>
      <c r="B215" s="63"/>
      <c r="C215" s="64"/>
      <c r="D215" s="64"/>
      <c r="E215" s="64"/>
      <c r="F215" s="65"/>
      <c r="G215" s="65"/>
    </row>
    <row r="216" spans="1:7" ht="17.149999999999999" customHeight="1">
      <c r="A216" s="62"/>
      <c r="B216" s="63"/>
      <c r="C216" s="64"/>
      <c r="D216" s="64"/>
      <c r="E216" s="64"/>
      <c r="F216" s="65"/>
      <c r="G216" s="65"/>
    </row>
    <row r="217" spans="1:7" ht="17.149999999999999" customHeight="1">
      <c r="A217" s="62"/>
      <c r="B217" s="63"/>
      <c r="C217" s="64"/>
      <c r="D217" s="64"/>
      <c r="E217" s="64"/>
      <c r="F217" s="65"/>
      <c r="G217" s="65"/>
    </row>
    <row r="218" spans="1:7" ht="17.149999999999999" customHeight="1">
      <c r="A218" s="62"/>
      <c r="B218" s="63"/>
      <c r="C218" s="64"/>
      <c r="D218" s="64"/>
      <c r="E218" s="64"/>
      <c r="F218" s="65"/>
      <c r="G218" s="65"/>
    </row>
    <row r="219" spans="1:7" ht="17.149999999999999" customHeight="1">
      <c r="A219" s="62"/>
      <c r="B219" s="63"/>
      <c r="C219" s="64"/>
      <c r="D219" s="64"/>
      <c r="E219" s="64"/>
      <c r="F219" s="65"/>
      <c r="G219" s="65"/>
    </row>
    <row r="220" spans="1:7" ht="17.149999999999999" customHeight="1">
      <c r="A220" s="62"/>
      <c r="B220" s="63"/>
      <c r="C220" s="64"/>
      <c r="D220" s="64"/>
      <c r="E220" s="64"/>
      <c r="F220" s="65"/>
      <c r="G220" s="65"/>
    </row>
    <row r="221" spans="1:7" ht="17.149999999999999" customHeight="1">
      <c r="A221" s="62"/>
      <c r="B221" s="63"/>
      <c r="C221" s="64"/>
      <c r="D221" s="64"/>
      <c r="E221" s="64"/>
      <c r="F221" s="65"/>
      <c r="G221" s="65"/>
    </row>
    <row r="222" spans="1:7" ht="17.149999999999999" customHeight="1">
      <c r="A222" s="62"/>
      <c r="B222" s="63"/>
      <c r="C222" s="64"/>
      <c r="D222" s="64"/>
      <c r="E222" s="64"/>
      <c r="F222" s="65"/>
      <c r="G222" s="65"/>
    </row>
    <row r="223" spans="1:7" ht="17.149999999999999" customHeight="1">
      <c r="A223" s="62"/>
      <c r="B223" s="63"/>
      <c r="C223" s="64"/>
      <c r="D223" s="64"/>
      <c r="E223" s="64"/>
      <c r="F223" s="65"/>
      <c r="G223" s="65"/>
    </row>
    <row r="224" spans="1:7" ht="17.149999999999999" customHeight="1">
      <c r="A224" s="62"/>
      <c r="B224" s="63"/>
      <c r="C224" s="64"/>
      <c r="D224" s="64"/>
      <c r="E224" s="64"/>
      <c r="F224" s="65"/>
      <c r="G224" s="65"/>
    </row>
    <row r="225" spans="1:7" ht="17.149999999999999" customHeight="1">
      <c r="A225" s="62"/>
      <c r="B225" s="63"/>
      <c r="C225" s="64"/>
      <c r="D225" s="64"/>
      <c r="E225" s="64"/>
      <c r="F225" s="65"/>
      <c r="G225" s="65"/>
    </row>
    <row r="226" spans="1:7" ht="17.149999999999999" customHeight="1">
      <c r="A226" s="62"/>
      <c r="B226" s="63"/>
      <c r="C226" s="64"/>
      <c r="D226" s="64"/>
      <c r="E226" s="64"/>
      <c r="F226" s="65"/>
      <c r="G226" s="65"/>
    </row>
    <row r="227" spans="1:7" ht="17.149999999999999" customHeight="1">
      <c r="A227" s="62"/>
      <c r="B227" s="63"/>
      <c r="C227" s="64"/>
      <c r="D227" s="64"/>
      <c r="E227" s="64"/>
      <c r="F227" s="65"/>
      <c r="G227" s="65"/>
    </row>
    <row r="228" spans="1:7" ht="17.149999999999999" customHeight="1">
      <c r="A228" s="62"/>
      <c r="B228" s="63"/>
      <c r="C228" s="64"/>
      <c r="D228" s="64"/>
      <c r="E228" s="64"/>
      <c r="F228" s="65"/>
      <c r="G228" s="65"/>
    </row>
    <row r="229" spans="1:7" ht="17.149999999999999" customHeight="1">
      <c r="A229" s="62"/>
      <c r="B229" s="63"/>
      <c r="C229" s="64"/>
      <c r="D229" s="64"/>
      <c r="E229" s="64"/>
      <c r="F229" s="65"/>
      <c r="G229" s="65"/>
    </row>
    <row r="230" spans="1:7" ht="17.149999999999999" customHeight="1">
      <c r="A230" s="62"/>
      <c r="B230" s="63"/>
      <c r="C230" s="64"/>
      <c r="D230" s="64"/>
      <c r="E230" s="64"/>
      <c r="F230" s="65"/>
      <c r="G230" s="65"/>
    </row>
    <row r="231" spans="1:7" ht="17.149999999999999" customHeight="1">
      <c r="A231" s="62"/>
      <c r="B231" s="63"/>
      <c r="C231" s="64"/>
      <c r="D231" s="64"/>
      <c r="E231" s="64"/>
      <c r="F231" s="65"/>
      <c r="G231" s="65"/>
    </row>
    <row r="232" spans="1:7" ht="17.149999999999999" customHeight="1">
      <c r="A232" s="62"/>
      <c r="B232" s="63"/>
      <c r="C232" s="64"/>
      <c r="D232" s="64"/>
      <c r="E232" s="64"/>
      <c r="F232" s="65"/>
      <c r="G232" s="65"/>
    </row>
    <row r="233" spans="1:7" ht="17.149999999999999" customHeight="1">
      <c r="A233" s="62"/>
      <c r="B233" s="63"/>
      <c r="C233" s="64"/>
      <c r="D233" s="64"/>
      <c r="E233" s="64"/>
      <c r="F233" s="65"/>
      <c r="G233" s="65"/>
    </row>
    <row r="234" spans="1:7" ht="17.149999999999999" customHeight="1">
      <c r="A234" s="62"/>
      <c r="B234" s="63"/>
      <c r="C234" s="64"/>
      <c r="D234" s="64"/>
      <c r="E234" s="64"/>
      <c r="F234" s="65"/>
      <c r="G234" s="65"/>
    </row>
    <row r="235" spans="1:7" ht="17.149999999999999" customHeight="1">
      <c r="A235" s="62"/>
      <c r="B235" s="63"/>
      <c r="C235" s="64"/>
      <c r="D235" s="64"/>
      <c r="E235" s="64"/>
      <c r="F235" s="65"/>
      <c r="G235" s="65"/>
    </row>
    <row r="236" spans="1:7" ht="17.149999999999999" customHeight="1">
      <c r="A236" s="62"/>
      <c r="B236" s="63"/>
      <c r="C236" s="64"/>
      <c r="D236" s="64"/>
      <c r="E236" s="64"/>
      <c r="F236" s="65"/>
      <c r="G236" s="65"/>
    </row>
    <row r="237" spans="1:7" ht="17.149999999999999" customHeight="1">
      <c r="A237" s="62"/>
      <c r="B237" s="63"/>
      <c r="C237" s="64"/>
      <c r="D237" s="64"/>
      <c r="E237" s="64"/>
      <c r="F237" s="65"/>
      <c r="G237" s="65"/>
    </row>
    <row r="238" spans="1:7" ht="17.149999999999999" customHeight="1">
      <c r="A238" s="62"/>
      <c r="B238" s="63"/>
      <c r="C238" s="64"/>
      <c r="D238" s="64"/>
      <c r="E238" s="64"/>
      <c r="F238" s="65"/>
      <c r="G238" s="65"/>
    </row>
    <row r="239" spans="1:7" ht="17.149999999999999" customHeight="1">
      <c r="A239" s="62"/>
      <c r="B239" s="63"/>
      <c r="C239" s="64"/>
      <c r="D239" s="64"/>
      <c r="E239" s="64"/>
      <c r="F239" s="65"/>
      <c r="G239" s="65"/>
    </row>
    <row r="240" spans="1:7" ht="17.149999999999999" customHeight="1">
      <c r="A240" s="62"/>
      <c r="B240" s="63"/>
      <c r="C240" s="64"/>
      <c r="D240" s="64"/>
      <c r="E240" s="64"/>
      <c r="F240" s="65"/>
      <c r="G240" s="65"/>
    </row>
    <row r="241" spans="1:7" ht="17.149999999999999" customHeight="1">
      <c r="A241" s="62"/>
      <c r="B241" s="63"/>
      <c r="C241" s="64"/>
      <c r="D241" s="64"/>
      <c r="E241" s="64"/>
      <c r="F241" s="65"/>
      <c r="G241" s="65"/>
    </row>
    <row r="242" spans="1:7" ht="17.149999999999999" customHeight="1">
      <c r="A242" s="62"/>
      <c r="B242" s="63"/>
      <c r="C242" s="64"/>
      <c r="D242" s="64"/>
      <c r="E242" s="64"/>
      <c r="F242" s="65"/>
      <c r="G242" s="65"/>
    </row>
    <row r="243" spans="1:7" ht="17.149999999999999" customHeight="1"/>
    <row r="244" spans="1:7" ht="17.149999999999999" customHeight="1"/>
    <row r="245" spans="1:7" ht="17.149999999999999" customHeight="1"/>
    <row r="246" spans="1:7" ht="17.149999999999999" customHeight="1"/>
    <row r="247" spans="1:7" ht="17.149999999999999" customHeight="1"/>
    <row r="248" spans="1:7" ht="17.149999999999999" customHeight="1"/>
    <row r="249" spans="1:7" ht="17.149999999999999" customHeight="1"/>
    <row r="250" spans="1:7" ht="17.149999999999999" customHeight="1"/>
    <row r="251" spans="1:7" ht="17.149999999999999" customHeight="1"/>
    <row r="252" spans="1:7" ht="17.149999999999999" customHeight="1"/>
    <row r="253" spans="1:7" ht="17.149999999999999" customHeight="1"/>
    <row r="254" spans="1:7" ht="17.149999999999999" customHeight="1"/>
    <row r="255" spans="1:7" ht="17.149999999999999" customHeight="1"/>
    <row r="256" spans="1:7" ht="17.149999999999999" customHeight="1"/>
    <row r="257" ht="17.149999999999999" customHeight="1"/>
    <row r="258" ht="17.149999999999999" customHeight="1"/>
    <row r="259" ht="17.149999999999999" customHeight="1"/>
    <row r="260" ht="17.149999999999999" customHeight="1"/>
    <row r="261" ht="17.149999999999999" customHeight="1"/>
    <row r="262" ht="17.149999999999999" customHeight="1"/>
    <row r="263" ht="17.149999999999999" customHeight="1"/>
    <row r="264" ht="17.149999999999999" customHeight="1"/>
    <row r="265" ht="17.149999999999999" customHeight="1"/>
    <row r="266" ht="17.149999999999999" customHeight="1"/>
    <row r="267" ht="17.149999999999999" customHeight="1"/>
    <row r="268" ht="17.149999999999999" customHeight="1"/>
    <row r="269" ht="17.149999999999999" customHeight="1"/>
    <row r="270" ht="17.149999999999999" customHeight="1"/>
    <row r="271" ht="17.149999999999999" customHeight="1"/>
    <row r="272" ht="17.149999999999999" customHeight="1"/>
    <row r="273" ht="17.149999999999999" customHeight="1"/>
    <row r="274" ht="17.149999999999999" customHeight="1"/>
    <row r="275" ht="17.149999999999999" customHeight="1"/>
    <row r="276" ht="17.149999999999999" customHeight="1"/>
    <row r="277" ht="17.149999999999999" customHeight="1"/>
    <row r="278" ht="17.149999999999999" customHeight="1"/>
    <row r="279" ht="17.149999999999999" customHeight="1"/>
    <row r="280" ht="17.149999999999999" customHeight="1"/>
    <row r="281" ht="17.149999999999999" customHeight="1"/>
    <row r="282" ht="17.149999999999999" customHeight="1"/>
    <row r="283" ht="17.149999999999999" customHeight="1"/>
    <row r="284" ht="17.149999999999999" customHeight="1"/>
    <row r="285" ht="17.149999999999999" customHeight="1"/>
    <row r="286" ht="17.149999999999999" customHeight="1"/>
    <row r="287" ht="17.149999999999999" customHeight="1"/>
    <row r="288" ht="17.149999999999999" customHeight="1"/>
    <row r="289" ht="17.149999999999999" customHeight="1"/>
    <row r="290" ht="17.149999999999999" customHeight="1"/>
    <row r="291" ht="17.149999999999999" customHeight="1"/>
    <row r="292" ht="17.149999999999999" customHeight="1"/>
    <row r="293" ht="17.149999999999999" customHeight="1"/>
    <row r="294" ht="17.149999999999999" customHeight="1"/>
    <row r="295" ht="17.149999999999999" customHeight="1"/>
    <row r="296" ht="17.149999999999999" customHeight="1"/>
    <row r="297" ht="17.149999999999999" customHeight="1"/>
    <row r="298" ht="17.149999999999999" customHeight="1"/>
    <row r="299" ht="17.149999999999999" customHeight="1"/>
    <row r="300" ht="17.149999999999999" customHeight="1"/>
  </sheetData>
  <mergeCells count="107">
    <mergeCell ref="C101:D101"/>
    <mergeCell ref="C102:D102"/>
    <mergeCell ref="C103:D103"/>
    <mergeCell ref="C95:D95"/>
    <mergeCell ref="C96:D96"/>
    <mergeCell ref="C97:D97"/>
    <mergeCell ref="C98:D98"/>
    <mergeCell ref="C99:D99"/>
    <mergeCell ref="C100:D100"/>
    <mergeCell ref="C89:D89"/>
    <mergeCell ref="C90:D90"/>
    <mergeCell ref="C91:D91"/>
    <mergeCell ref="C92:D92"/>
    <mergeCell ref="C93:D93"/>
    <mergeCell ref="C94:D94"/>
    <mergeCell ref="C83:D83"/>
    <mergeCell ref="C84:D84"/>
    <mergeCell ref="C85:D85"/>
    <mergeCell ref="C86:D86"/>
    <mergeCell ref="C87:D87"/>
    <mergeCell ref="C88:D88"/>
    <mergeCell ref="C77:D77"/>
    <mergeCell ref="C78:D78"/>
    <mergeCell ref="C79:D79"/>
    <mergeCell ref="C80:D80"/>
    <mergeCell ref="C81:D81"/>
    <mergeCell ref="C82:D82"/>
    <mergeCell ref="C71:D71"/>
    <mergeCell ref="C72:D72"/>
    <mergeCell ref="C73:D73"/>
    <mergeCell ref="C74:D74"/>
    <mergeCell ref="C75:D75"/>
    <mergeCell ref="C76:D76"/>
    <mergeCell ref="C65:D65"/>
    <mergeCell ref="C66:D66"/>
    <mergeCell ref="C67:D67"/>
    <mergeCell ref="C68:D68"/>
    <mergeCell ref="C69:D69"/>
    <mergeCell ref="C70:D70"/>
    <mergeCell ref="C59:D59"/>
    <mergeCell ref="C60:D60"/>
    <mergeCell ref="C61:D61"/>
    <mergeCell ref="C62:D62"/>
    <mergeCell ref="C63:D63"/>
    <mergeCell ref="C64:D64"/>
    <mergeCell ref="C53:D53"/>
    <mergeCell ref="C54:D54"/>
    <mergeCell ref="C55:D55"/>
    <mergeCell ref="C56:D56"/>
    <mergeCell ref="C57:D57"/>
    <mergeCell ref="C58:D58"/>
    <mergeCell ref="C47:D47"/>
    <mergeCell ref="C48:D48"/>
    <mergeCell ref="C49:D49"/>
    <mergeCell ref="C50:D50"/>
    <mergeCell ref="C51:D51"/>
    <mergeCell ref="C52:D52"/>
    <mergeCell ref="C41:D41"/>
    <mergeCell ref="C42:D42"/>
    <mergeCell ref="C43:D43"/>
    <mergeCell ref="C44:D44"/>
    <mergeCell ref="C45:D45"/>
    <mergeCell ref="C46:D46"/>
    <mergeCell ref="C35:D35"/>
    <mergeCell ref="C36:D36"/>
    <mergeCell ref="C37:D37"/>
    <mergeCell ref="C38:D38"/>
    <mergeCell ref="C39:D39"/>
    <mergeCell ref="C40:D40"/>
    <mergeCell ref="C29:D29"/>
    <mergeCell ref="C30:D30"/>
    <mergeCell ref="C31:D31"/>
    <mergeCell ref="C32:D32"/>
    <mergeCell ref="C33:D33"/>
    <mergeCell ref="C34:D34"/>
    <mergeCell ref="B106:C118"/>
    <mergeCell ref="D106:D110"/>
    <mergeCell ref="D111:D113"/>
    <mergeCell ref="D114:D117"/>
    <mergeCell ref="C19:D19"/>
    <mergeCell ref="C20:D20"/>
    <mergeCell ref="C21:D21"/>
    <mergeCell ref="C22:D22"/>
    <mergeCell ref="C23:D23"/>
    <mergeCell ref="C24:D24"/>
    <mergeCell ref="C14:D14"/>
    <mergeCell ref="C15:D15"/>
    <mergeCell ref="C16:D16"/>
    <mergeCell ref="C17:D17"/>
    <mergeCell ref="C18:D18"/>
    <mergeCell ref="A104:E104"/>
    <mergeCell ref="C25:D25"/>
    <mergeCell ref="C26:D26"/>
    <mergeCell ref="C27:D27"/>
    <mergeCell ref="C28:D28"/>
    <mergeCell ref="C8:D8"/>
    <mergeCell ref="C9:D9"/>
    <mergeCell ref="C10:D10"/>
    <mergeCell ref="C11:D11"/>
    <mergeCell ref="C12:D12"/>
    <mergeCell ref="C13:D13"/>
    <mergeCell ref="A1:F1"/>
    <mergeCell ref="C3:D3"/>
    <mergeCell ref="C4:D4"/>
    <mergeCell ref="C5:D5"/>
    <mergeCell ref="C6:D6"/>
    <mergeCell ref="C7:D7"/>
  </mergeCells>
  <phoneticPr fontId="16"/>
  <dataValidations count="2">
    <dataValidation type="list" allowBlank="1" showInputMessage="1" showErrorMessage="1" sqref="E4:E103" xr:uid="{48F3E0C7-886D-45A3-8E82-84399E61061F}">
      <formula1>$E$106:$E$118</formula1>
    </dataValidation>
    <dataValidation type="list" allowBlank="1" showInputMessage="1" showErrorMessage="1" sqref="E119:E1048576 E105 E2:E3" xr:uid="{FCD9F66A-3010-4560-9908-4155B46A17B2}">
      <formula1>"消耗品費,食材費,印刷費,車両燃料費,光熱水費,会場賃料,車両賃借料,通信費（電話代等）,郵便代,保険料,食材調達交通費,設備整備費（該当団体のみ）,その他対象外経費"</formula1>
    </dataValidation>
  </dataValidations>
  <pageMargins left="0.70866141732283472" right="0.70866141732283472" top="0.74803149606299213" bottom="0.74803149606299213" header="0.31496062992125984" footer="0.31496062992125984"/>
  <pageSetup paperSize="9" scale="77" fitToHeight="0"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CEAF-9DF2-4D65-A809-1A884C5D87A9}">
  <sheetPr>
    <pageSetUpPr fitToPage="1"/>
  </sheetPr>
  <dimension ref="A1:L36"/>
  <sheetViews>
    <sheetView view="pageBreakPreview" zoomScaleSheetLayoutView="100" workbookViewId="0">
      <selection activeCell="J36" sqref="J36"/>
    </sheetView>
  </sheetViews>
  <sheetFormatPr defaultColWidth="9" defaultRowHeight="14"/>
  <cols>
    <col min="1" max="1" width="3.90625" style="4" customWidth="1"/>
    <col min="2" max="2" width="6" style="4" customWidth="1"/>
    <col min="3" max="3" width="3.26953125" style="4" customWidth="1"/>
    <col min="4" max="4" width="30.7265625" style="4" customWidth="1"/>
    <col min="5" max="5" width="14.6328125" style="4" customWidth="1"/>
    <col min="6" max="6" width="22.26953125" style="4" customWidth="1"/>
    <col min="7" max="7" width="34.26953125" style="4" customWidth="1"/>
    <col min="8" max="8" width="8" style="4" customWidth="1"/>
    <col min="9" max="9" width="9" style="4" customWidth="1"/>
    <col min="10" max="16384" width="9" style="4"/>
  </cols>
  <sheetData>
    <row r="1" spans="1:12">
      <c r="A1" s="4" t="s">
        <v>113</v>
      </c>
    </row>
    <row r="2" spans="1:12" ht="11.25" customHeight="1" thickBot="1">
      <c r="B2" s="174" t="s">
        <v>81</v>
      </c>
      <c r="C2" s="174"/>
      <c r="D2" s="174"/>
      <c r="E2" s="174"/>
      <c r="F2" s="5"/>
      <c r="G2" s="5"/>
      <c r="H2" s="31"/>
      <c r="I2" s="31"/>
      <c r="J2" s="31"/>
      <c r="K2" s="31"/>
      <c r="L2" s="31"/>
    </row>
    <row r="3" spans="1:12" ht="27.75" customHeight="1" thickBot="1">
      <c r="B3" s="174"/>
      <c r="C3" s="174"/>
      <c r="D3" s="174"/>
      <c r="E3" s="174"/>
      <c r="F3" s="28" t="s">
        <v>14</v>
      </c>
      <c r="G3" s="30" t="str">
        <f>IF(第7号様式!E14="","",第7号様式!E14)</f>
        <v/>
      </c>
      <c r="H3" s="31"/>
      <c r="I3" s="31"/>
      <c r="J3" s="31"/>
      <c r="K3" s="31"/>
      <c r="L3" s="31"/>
    </row>
    <row r="4" spans="1:12" ht="18.75" customHeight="1" thickBot="1">
      <c r="B4" s="16" t="s">
        <v>30</v>
      </c>
    </row>
    <row r="5" spans="1:12" ht="20.25" customHeight="1">
      <c r="B5" s="203" t="s">
        <v>31</v>
      </c>
      <c r="C5" s="204"/>
      <c r="D5" s="224"/>
      <c r="E5" s="125" t="s">
        <v>32</v>
      </c>
      <c r="F5" s="206" t="s">
        <v>33</v>
      </c>
      <c r="G5" s="207"/>
      <c r="H5" s="25"/>
      <c r="I5" s="25"/>
      <c r="J5" s="25"/>
      <c r="K5" s="25"/>
    </row>
    <row r="6" spans="1:12" ht="50.15" customHeight="1">
      <c r="B6" s="225" t="s">
        <v>34</v>
      </c>
      <c r="C6" s="226"/>
      <c r="D6" s="227"/>
      <c r="E6" s="128"/>
      <c r="F6" s="201"/>
      <c r="G6" s="202"/>
      <c r="H6" s="25"/>
      <c r="I6" s="25"/>
      <c r="J6" s="25"/>
      <c r="K6" s="25"/>
    </row>
    <row r="7" spans="1:12" ht="24.75" customHeight="1">
      <c r="B7" s="228" t="s">
        <v>71</v>
      </c>
      <c r="C7" s="229"/>
      <c r="D7" s="230"/>
      <c r="E7" s="234"/>
      <c r="F7" s="236"/>
      <c r="G7" s="237"/>
      <c r="H7" s="25"/>
      <c r="I7" s="25"/>
      <c r="J7" s="25"/>
      <c r="K7" s="25"/>
    </row>
    <row r="8" spans="1:12" ht="24.75" customHeight="1">
      <c r="B8" s="231"/>
      <c r="C8" s="232"/>
      <c r="D8" s="233"/>
      <c r="E8" s="235"/>
      <c r="F8" s="238"/>
      <c r="G8" s="239"/>
      <c r="H8" s="25"/>
      <c r="I8" s="25"/>
      <c r="J8" s="25"/>
      <c r="K8" s="25"/>
    </row>
    <row r="9" spans="1:12" ht="50.15" customHeight="1">
      <c r="B9" s="212" t="s">
        <v>35</v>
      </c>
      <c r="C9" s="213"/>
      <c r="D9" s="213"/>
      <c r="E9" s="128"/>
      <c r="F9" s="201"/>
      <c r="G9" s="202"/>
      <c r="H9" s="25"/>
      <c r="I9" s="25"/>
      <c r="J9" s="25"/>
      <c r="K9" s="25"/>
    </row>
    <row r="10" spans="1:12" ht="50.15" customHeight="1" thickBot="1">
      <c r="B10" s="214"/>
      <c r="C10" s="215"/>
      <c r="D10" s="216"/>
      <c r="E10" s="129"/>
      <c r="F10" s="217"/>
      <c r="G10" s="218"/>
      <c r="H10" s="25"/>
      <c r="I10" s="25"/>
      <c r="J10" s="25"/>
      <c r="K10" s="25"/>
    </row>
    <row r="11" spans="1:12" ht="40" customHeight="1" thickTop="1" thickBot="1">
      <c r="B11" s="219" t="s">
        <v>36</v>
      </c>
      <c r="C11" s="220"/>
      <c r="D11" s="221"/>
      <c r="E11" s="23" t="str">
        <f>IF(E7="","",SUM(E6:E10))</f>
        <v/>
      </c>
      <c r="F11" s="222"/>
      <c r="G11" s="223"/>
      <c r="H11" s="25"/>
      <c r="I11" s="25"/>
      <c r="J11" s="25"/>
      <c r="K11" s="25"/>
    </row>
    <row r="12" spans="1:12" ht="9.75" customHeight="1">
      <c r="B12" s="17"/>
      <c r="C12" s="17"/>
      <c r="D12" s="17"/>
      <c r="E12" s="24"/>
      <c r="F12" s="29"/>
      <c r="G12" s="5"/>
      <c r="H12" s="25"/>
      <c r="I12" s="25"/>
      <c r="J12" s="25"/>
      <c r="K12" s="25"/>
    </row>
    <row r="13" spans="1:12" ht="20.25" customHeight="1" thickBot="1">
      <c r="B13" s="12" t="s">
        <v>37</v>
      </c>
      <c r="E13" s="25"/>
      <c r="F13" s="25"/>
      <c r="G13" s="25"/>
      <c r="H13" s="25"/>
      <c r="I13" s="25"/>
      <c r="J13" s="25"/>
      <c r="K13" s="25"/>
    </row>
    <row r="14" spans="1:12" ht="20.25" customHeight="1">
      <c r="B14" s="203" t="s">
        <v>31</v>
      </c>
      <c r="C14" s="204"/>
      <c r="D14" s="205"/>
      <c r="E14" s="126" t="s">
        <v>38</v>
      </c>
      <c r="F14" s="206" t="s">
        <v>39</v>
      </c>
      <c r="G14" s="207"/>
      <c r="H14" s="25"/>
      <c r="I14" s="25"/>
      <c r="J14" s="25"/>
      <c r="K14" s="25"/>
    </row>
    <row r="15" spans="1:12" ht="80.150000000000006" customHeight="1">
      <c r="B15" s="175" t="s">
        <v>75</v>
      </c>
      <c r="C15" s="176"/>
      <c r="D15" s="18" t="s">
        <v>116</v>
      </c>
      <c r="E15" s="130"/>
      <c r="F15" s="208"/>
      <c r="G15" s="209"/>
      <c r="H15" s="25"/>
      <c r="I15" s="25"/>
      <c r="J15" s="25"/>
      <c r="K15" s="25"/>
    </row>
    <row r="16" spans="1:12" ht="80.150000000000006" customHeight="1">
      <c r="B16" s="177"/>
      <c r="C16" s="178"/>
      <c r="D16" s="19" t="s">
        <v>117</v>
      </c>
      <c r="E16" s="131"/>
      <c r="F16" s="208"/>
      <c r="G16" s="209"/>
      <c r="H16" s="25"/>
      <c r="I16" s="25"/>
      <c r="J16" s="25"/>
      <c r="K16" s="25"/>
    </row>
    <row r="17" spans="2:11" ht="80.150000000000006" customHeight="1">
      <c r="B17" s="177"/>
      <c r="C17" s="178"/>
      <c r="D17" s="18" t="s">
        <v>148</v>
      </c>
      <c r="E17" s="132"/>
      <c r="F17" s="208"/>
      <c r="G17" s="209"/>
      <c r="H17" s="25"/>
      <c r="I17" s="25"/>
      <c r="J17" s="25"/>
      <c r="K17" s="25"/>
    </row>
    <row r="18" spans="2:11" ht="80.150000000000006" customHeight="1" thickBot="1">
      <c r="B18" s="177"/>
      <c r="C18" s="178"/>
      <c r="D18" s="117" t="s">
        <v>118</v>
      </c>
      <c r="E18" s="130"/>
      <c r="F18" s="250"/>
      <c r="G18" s="251"/>
      <c r="H18" s="25"/>
      <c r="I18" s="25"/>
      <c r="J18" s="25"/>
      <c r="K18" s="25"/>
    </row>
    <row r="19" spans="2:11" ht="40" customHeight="1" thickTop="1">
      <c r="B19" s="179"/>
      <c r="C19" s="180"/>
      <c r="D19" s="20" t="s">
        <v>42</v>
      </c>
      <c r="E19" s="26" t="str">
        <f>IF(SUM(E15:E18)=0,"",SUM(E15:E18))</f>
        <v/>
      </c>
      <c r="F19" s="194"/>
      <c r="G19" s="195"/>
      <c r="H19" s="25"/>
      <c r="I19" s="25"/>
      <c r="J19" s="25"/>
      <c r="K19" s="25"/>
    </row>
    <row r="20" spans="2:11" ht="21" customHeight="1">
      <c r="B20" s="196" t="s">
        <v>43</v>
      </c>
      <c r="C20" s="197"/>
      <c r="D20" s="198"/>
      <c r="E20" s="127" t="s">
        <v>38</v>
      </c>
      <c r="F20" s="199" t="s">
        <v>44</v>
      </c>
      <c r="G20" s="200"/>
      <c r="H20" s="25"/>
      <c r="I20" s="25"/>
      <c r="J20" s="25"/>
      <c r="K20" s="25"/>
    </row>
    <row r="21" spans="2:11" ht="50.15" customHeight="1">
      <c r="B21" s="175" t="s">
        <v>69</v>
      </c>
      <c r="C21" s="181"/>
      <c r="D21" s="134"/>
      <c r="E21" s="135"/>
      <c r="F21" s="201"/>
      <c r="G21" s="202"/>
      <c r="H21" s="25"/>
      <c r="I21" s="25"/>
      <c r="J21" s="25"/>
      <c r="K21" s="25"/>
    </row>
    <row r="22" spans="2:11" ht="50.15" customHeight="1">
      <c r="B22" s="177"/>
      <c r="C22" s="182"/>
      <c r="D22" s="134"/>
      <c r="E22" s="135"/>
      <c r="F22" s="184"/>
      <c r="G22" s="185"/>
      <c r="H22" s="25"/>
      <c r="I22" s="25"/>
      <c r="J22" s="25"/>
      <c r="K22" s="25"/>
    </row>
    <row r="23" spans="2:11" ht="50.15" customHeight="1" thickBot="1">
      <c r="B23" s="177"/>
      <c r="C23" s="182"/>
      <c r="D23" s="136"/>
      <c r="E23" s="137"/>
      <c r="F23" s="186"/>
      <c r="G23" s="187"/>
      <c r="H23" s="25"/>
      <c r="I23" s="25"/>
      <c r="J23" s="25"/>
      <c r="K23" s="25"/>
    </row>
    <row r="24" spans="2:11" ht="40" customHeight="1" thickTop="1" thickBot="1">
      <c r="B24" s="177"/>
      <c r="C24" s="182"/>
      <c r="D24" s="21" t="s">
        <v>45</v>
      </c>
      <c r="E24" s="50" t="str">
        <f>IF(SUM(E21:E23)=0,"",SUM(E21:E23))</f>
        <v/>
      </c>
      <c r="F24" s="188"/>
      <c r="G24" s="189"/>
      <c r="H24" s="25"/>
      <c r="I24" s="25"/>
      <c r="J24" s="25"/>
      <c r="K24" s="25"/>
    </row>
    <row r="25" spans="2:11" ht="40" customHeight="1" thickBot="1">
      <c r="B25" s="190"/>
      <c r="C25" s="191"/>
      <c r="D25" s="22" t="s">
        <v>46</v>
      </c>
      <c r="E25" s="27" t="str">
        <f>IF(ISBLANK(E19),"",IF(E24="",E19,E19+E24))</f>
        <v/>
      </c>
      <c r="F25" s="192"/>
      <c r="G25" s="193"/>
      <c r="H25" s="25"/>
      <c r="I25" s="25"/>
      <c r="J25" s="25"/>
      <c r="K25" s="25"/>
    </row>
    <row r="26" spans="2:11">
      <c r="I26" s="13"/>
      <c r="J26" s="13"/>
    </row>
    <row r="27" spans="2:11">
      <c r="B27" s="4" t="s">
        <v>70</v>
      </c>
      <c r="I27" s="183" t="s">
        <v>47</v>
      </c>
      <c r="J27" s="183"/>
    </row>
    <row r="28" spans="2:11" ht="14.5" thickBot="1">
      <c r="I28" s="183"/>
      <c r="J28" s="183"/>
    </row>
    <row r="29" spans="2:11" ht="20.149999999999999" customHeight="1" thickBot="1">
      <c r="B29" s="10" t="s">
        <v>48</v>
      </c>
      <c r="C29" s="4" t="s">
        <v>72</v>
      </c>
      <c r="F29" s="51" t="s">
        <v>49</v>
      </c>
      <c r="G29" s="52" t="str">
        <f>IF(E19=0," ",E19)</f>
        <v/>
      </c>
      <c r="I29" s="183"/>
      <c r="J29" s="183"/>
    </row>
    <row r="30" spans="2:11" ht="20.149999999999999" customHeight="1">
      <c r="B30" s="10"/>
      <c r="G30" s="49"/>
      <c r="I30" s="183"/>
      <c r="J30" s="183"/>
    </row>
    <row r="31" spans="2:11" ht="17.25" customHeight="1">
      <c r="B31" s="53"/>
      <c r="I31" s="183"/>
      <c r="J31" s="183"/>
    </row>
    <row r="32" spans="2:11" ht="15.75" customHeight="1">
      <c r="B32" s="10" t="s">
        <v>50</v>
      </c>
      <c r="C32" s="4" t="s">
        <v>73</v>
      </c>
      <c r="I32" s="183"/>
      <c r="J32" s="183"/>
    </row>
    <row r="33" spans="2:10" ht="15.75" customHeight="1" thickBot="1">
      <c r="B33" s="10"/>
      <c r="D33" s="4" t="s">
        <v>74</v>
      </c>
      <c r="I33" s="183"/>
      <c r="J33" s="183"/>
    </row>
    <row r="34" spans="2:10" ht="20.149999999999999" customHeight="1" thickBot="1">
      <c r="F34" s="51" t="s">
        <v>51</v>
      </c>
      <c r="G34" s="52" t="str">
        <f>IF(E19="","",IF(E24="",E19-E6,E19-MAX(E6-E24,0)))</f>
        <v/>
      </c>
      <c r="I34" s="183"/>
      <c r="J34" s="183"/>
    </row>
    <row r="35" spans="2:10" ht="14.5" thickBot="1">
      <c r="G35" s="54" t="str">
        <f>IF(E23="","",IF(G12-E22&lt;=0,((E19+E20+E21)-(E10-E28)+(G12-G12)),(E19+E20+E21)-(E10-E28)+(G12-E22)))</f>
        <v/>
      </c>
    </row>
    <row r="36" spans="2:10" ht="14.5" thickBot="1">
      <c r="B36" s="102" t="s">
        <v>100</v>
      </c>
      <c r="C36" s="103" t="s">
        <v>103</v>
      </c>
      <c r="D36" s="103"/>
      <c r="E36" s="103"/>
      <c r="F36" s="104" t="s">
        <v>101</v>
      </c>
      <c r="G36" s="105">
        <f>MIN(E7,G29,G34)</f>
        <v>0</v>
      </c>
    </row>
  </sheetData>
  <sheetProtection algorithmName="SHA-512" hashValue="Khect1SA3iKjIbID7xIJRCNHFqK5ZwuoLoWtJgQMH4Do7+/I9M6BulDpfRH18jRsa+ZdEVsuXtrqmiEmqC6WvQ==" saltValue="rhilX7rmxcbZvYPx/oafNg==" spinCount="100000" sheet="1" objects="1" scenarios="1"/>
  <mergeCells count="32">
    <mergeCell ref="B7:D8"/>
    <mergeCell ref="E7:E8"/>
    <mergeCell ref="F7:G8"/>
    <mergeCell ref="B2:E3"/>
    <mergeCell ref="B5:D5"/>
    <mergeCell ref="F5:G5"/>
    <mergeCell ref="B6:D6"/>
    <mergeCell ref="F6:G6"/>
    <mergeCell ref="B9:D9"/>
    <mergeCell ref="F9:G9"/>
    <mergeCell ref="B10:D10"/>
    <mergeCell ref="F10:G10"/>
    <mergeCell ref="B11:D11"/>
    <mergeCell ref="F11:G11"/>
    <mergeCell ref="B14:D14"/>
    <mergeCell ref="F14:G14"/>
    <mergeCell ref="B15:C19"/>
    <mergeCell ref="F15:G15"/>
    <mergeCell ref="F16:G16"/>
    <mergeCell ref="F17:G17"/>
    <mergeCell ref="F18:G18"/>
    <mergeCell ref="F19:G19"/>
    <mergeCell ref="B25:C25"/>
    <mergeCell ref="F25:G25"/>
    <mergeCell ref="I27:J34"/>
    <mergeCell ref="B20:D20"/>
    <mergeCell ref="F20:G20"/>
    <mergeCell ref="B21:C24"/>
    <mergeCell ref="F21:G21"/>
    <mergeCell ref="F22:G22"/>
    <mergeCell ref="F23:G23"/>
    <mergeCell ref="F24:G24"/>
  </mergeCells>
  <phoneticPr fontId="16"/>
  <pageMargins left="0.78740157480314965" right="0.78740157480314965" top="0.39370078740157483" bottom="0" header="0.19685039370078741" footer="0"/>
  <pageSetup paperSize="9" scale="7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19285-3F71-49E4-9D93-FA0DC74980DF}">
  <sheetPr>
    <pageSetUpPr fitToPage="1"/>
  </sheetPr>
  <dimension ref="A1:DH231"/>
  <sheetViews>
    <sheetView topLeftCell="A27" zoomScaleNormal="100" workbookViewId="0">
      <selection activeCell="F11" sqref="F11"/>
    </sheetView>
  </sheetViews>
  <sheetFormatPr defaultRowHeight="13"/>
  <cols>
    <col min="1" max="1" width="4.7265625" customWidth="1"/>
    <col min="2" max="2" width="10.6328125" style="69" customWidth="1"/>
    <col min="3" max="3" width="39.90625" style="70" customWidth="1"/>
    <col min="4" max="4" width="8.6328125" style="70" customWidth="1"/>
    <col min="5" max="5" width="18" style="70" customWidth="1"/>
    <col min="6" max="6" width="18" style="71" customWidth="1"/>
    <col min="7" max="7" width="14.6328125" style="71" customWidth="1"/>
    <col min="8" max="8" width="10.6328125" customWidth="1"/>
  </cols>
  <sheetData>
    <row r="1" spans="1:112" ht="21" customHeight="1">
      <c r="A1" s="240" t="s">
        <v>80</v>
      </c>
      <c r="B1" s="241"/>
      <c r="C1" s="241"/>
      <c r="D1" s="241"/>
      <c r="E1" s="241"/>
      <c r="F1" s="241"/>
      <c r="G1" s="61"/>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row>
    <row r="2" spans="1:112">
      <c r="A2" s="62"/>
      <c r="B2" s="63"/>
      <c r="C2" s="64"/>
      <c r="D2" s="64"/>
      <c r="E2" s="64"/>
      <c r="F2" s="65"/>
      <c r="G2" s="65"/>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row>
    <row r="3" spans="1:112" ht="39" customHeight="1">
      <c r="A3" s="273"/>
      <c r="B3" s="274" t="s">
        <v>52</v>
      </c>
      <c r="C3" s="277" t="s">
        <v>53</v>
      </c>
      <c r="D3" s="277"/>
      <c r="E3" s="277" t="s">
        <v>54</v>
      </c>
      <c r="F3" s="278" t="s">
        <v>55</v>
      </c>
      <c r="G3" s="66"/>
      <c r="H3" s="67"/>
      <c r="I3" s="67"/>
      <c r="J3" s="67"/>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row>
    <row r="4" spans="1:112" s="88" customFormat="1" ht="17.149999999999999" customHeight="1">
      <c r="A4" s="85">
        <v>1</v>
      </c>
      <c r="B4" s="279"/>
      <c r="C4" s="280"/>
      <c r="D4" s="290"/>
      <c r="E4" s="290"/>
      <c r="F4" s="291"/>
      <c r="G4" s="86"/>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row>
    <row r="5" spans="1:112" s="88" customFormat="1" ht="17.149999999999999" customHeight="1">
      <c r="A5" s="85">
        <v>2</v>
      </c>
      <c r="B5" s="292"/>
      <c r="C5" s="290"/>
      <c r="D5" s="290"/>
      <c r="E5" s="290"/>
      <c r="F5" s="291"/>
      <c r="G5" s="86"/>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row>
    <row r="6" spans="1:112" s="88" customFormat="1" ht="17.149999999999999" customHeight="1">
      <c r="A6" s="85">
        <v>3</v>
      </c>
      <c r="B6" s="292"/>
      <c r="C6" s="290"/>
      <c r="D6" s="290"/>
      <c r="E6" s="290"/>
      <c r="F6" s="291"/>
      <c r="G6" s="89"/>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row>
    <row r="7" spans="1:112" s="88" customFormat="1" ht="17.149999999999999" customHeight="1">
      <c r="A7" s="85">
        <v>4</v>
      </c>
      <c r="B7" s="300"/>
      <c r="C7" s="301"/>
      <c r="D7" s="301"/>
      <c r="E7" s="301"/>
      <c r="F7" s="302"/>
      <c r="G7" s="89"/>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row>
    <row r="8" spans="1:112" s="88" customFormat="1" ht="17.149999999999999" customHeight="1">
      <c r="A8" s="85">
        <v>5</v>
      </c>
      <c r="B8" s="300"/>
      <c r="C8" s="301"/>
      <c r="D8" s="301"/>
      <c r="E8" s="301"/>
      <c r="F8" s="302"/>
      <c r="G8" s="89"/>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row>
    <row r="9" spans="1:112" s="88" customFormat="1" ht="17.149999999999999" customHeight="1">
      <c r="A9" s="85">
        <v>6</v>
      </c>
      <c r="B9" s="300"/>
      <c r="C9" s="301"/>
      <c r="D9" s="301"/>
      <c r="E9" s="301"/>
      <c r="F9" s="302"/>
      <c r="G9" s="89"/>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row>
    <row r="10" spans="1:112" s="88" customFormat="1" ht="17.149999999999999" customHeight="1">
      <c r="A10" s="85">
        <v>7</v>
      </c>
      <c r="B10" s="300"/>
      <c r="C10" s="301"/>
      <c r="D10" s="301"/>
      <c r="E10" s="301"/>
      <c r="F10" s="302"/>
      <c r="G10" s="89"/>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row>
    <row r="11" spans="1:112" s="88" customFormat="1" ht="17.149999999999999" customHeight="1">
      <c r="A11" s="85">
        <v>8</v>
      </c>
      <c r="B11" s="300"/>
      <c r="C11" s="301"/>
      <c r="D11" s="301"/>
      <c r="E11" s="301"/>
      <c r="F11" s="302"/>
      <c r="G11" s="89"/>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row>
    <row r="12" spans="1:112" s="88" customFormat="1" ht="17.149999999999999" customHeight="1">
      <c r="A12" s="85">
        <v>9</v>
      </c>
      <c r="B12" s="300"/>
      <c r="C12" s="301"/>
      <c r="D12" s="301"/>
      <c r="E12" s="301"/>
      <c r="F12" s="302"/>
      <c r="G12" s="89"/>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row>
    <row r="13" spans="1:112" s="88" customFormat="1" ht="17.149999999999999" customHeight="1">
      <c r="A13" s="85">
        <v>10</v>
      </c>
      <c r="B13" s="300"/>
      <c r="C13" s="301"/>
      <c r="D13" s="301"/>
      <c r="E13" s="301"/>
      <c r="F13" s="302"/>
      <c r="G13" s="89"/>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row>
    <row r="14" spans="1:112" s="88" customFormat="1" ht="17.149999999999999" customHeight="1">
      <c r="A14" s="85">
        <v>11</v>
      </c>
      <c r="B14" s="300"/>
      <c r="C14" s="301"/>
      <c r="D14" s="301"/>
      <c r="E14" s="301"/>
      <c r="F14" s="302"/>
      <c r="G14" s="89"/>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row>
    <row r="15" spans="1:112" s="88" customFormat="1" ht="17.149999999999999" customHeight="1">
      <c r="A15" s="85">
        <v>12</v>
      </c>
      <c r="B15" s="300"/>
      <c r="C15" s="301"/>
      <c r="D15" s="301"/>
      <c r="E15" s="301"/>
      <c r="F15" s="302"/>
      <c r="G15" s="89"/>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row>
    <row r="16" spans="1:112" s="88" customFormat="1" ht="17.149999999999999" customHeight="1">
      <c r="A16" s="85">
        <v>13</v>
      </c>
      <c r="B16" s="300"/>
      <c r="C16" s="301"/>
      <c r="D16" s="301"/>
      <c r="E16" s="301"/>
      <c r="F16" s="302"/>
      <c r="G16" s="89"/>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row>
    <row r="17" spans="1:112" s="88" customFormat="1" ht="17.149999999999999" customHeight="1">
      <c r="A17" s="85">
        <v>14</v>
      </c>
      <c r="B17" s="300"/>
      <c r="C17" s="301"/>
      <c r="D17" s="301"/>
      <c r="E17" s="301"/>
      <c r="F17" s="302"/>
      <c r="G17" s="89"/>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row>
    <row r="18" spans="1:112" s="88" customFormat="1" ht="17.149999999999999" customHeight="1">
      <c r="A18" s="85">
        <v>15</v>
      </c>
      <c r="B18" s="300"/>
      <c r="C18" s="301"/>
      <c r="D18" s="301"/>
      <c r="E18" s="301"/>
      <c r="F18" s="302"/>
      <c r="G18" s="89"/>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row>
    <row r="19" spans="1:112" s="88" customFormat="1" ht="17.149999999999999" customHeight="1">
      <c r="A19" s="85">
        <v>16</v>
      </c>
      <c r="B19" s="300"/>
      <c r="C19" s="301"/>
      <c r="D19" s="301"/>
      <c r="E19" s="301"/>
      <c r="F19" s="302"/>
      <c r="G19" s="89"/>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row>
    <row r="20" spans="1:112" s="88" customFormat="1" ht="17.149999999999999" customHeight="1">
      <c r="A20" s="85">
        <v>17</v>
      </c>
      <c r="B20" s="300"/>
      <c r="C20" s="301"/>
      <c r="D20" s="301"/>
      <c r="E20" s="301"/>
      <c r="F20" s="302"/>
      <c r="G20" s="89"/>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row>
    <row r="21" spans="1:112" s="88" customFormat="1" ht="17.149999999999999" customHeight="1">
      <c r="A21" s="85">
        <v>18</v>
      </c>
      <c r="B21" s="300"/>
      <c r="C21" s="301"/>
      <c r="D21" s="301"/>
      <c r="E21" s="301"/>
      <c r="F21" s="302"/>
      <c r="G21" s="89"/>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row>
    <row r="22" spans="1:112" s="88" customFormat="1" ht="17.149999999999999" customHeight="1">
      <c r="A22" s="85">
        <v>19</v>
      </c>
      <c r="B22" s="300"/>
      <c r="C22" s="301"/>
      <c r="D22" s="301"/>
      <c r="E22" s="301"/>
      <c r="F22" s="302"/>
      <c r="G22" s="89"/>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row>
    <row r="23" spans="1:112" s="88" customFormat="1" ht="17.149999999999999" customHeight="1">
      <c r="A23" s="85">
        <v>20</v>
      </c>
      <c r="B23" s="300"/>
      <c r="C23" s="301"/>
      <c r="D23" s="301"/>
      <c r="E23" s="301"/>
      <c r="F23" s="302"/>
      <c r="G23" s="89"/>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row>
    <row r="24" spans="1:112" s="88" customFormat="1" ht="17.149999999999999" customHeight="1">
      <c r="A24" s="85">
        <v>21</v>
      </c>
      <c r="B24" s="300"/>
      <c r="C24" s="301"/>
      <c r="D24" s="301"/>
      <c r="E24" s="301"/>
      <c r="F24" s="302"/>
      <c r="G24" s="89"/>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row>
    <row r="25" spans="1:112" s="88" customFormat="1" ht="17.149999999999999" customHeight="1">
      <c r="A25" s="85">
        <v>22</v>
      </c>
      <c r="B25" s="300"/>
      <c r="C25" s="301"/>
      <c r="D25" s="301"/>
      <c r="E25" s="301"/>
      <c r="F25" s="302"/>
      <c r="G25" s="89"/>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row>
    <row r="26" spans="1:112" s="88" customFormat="1" ht="17.149999999999999" customHeight="1">
      <c r="A26" s="85">
        <v>23</v>
      </c>
      <c r="B26" s="300"/>
      <c r="C26" s="301"/>
      <c r="D26" s="301"/>
      <c r="E26" s="301"/>
      <c r="F26" s="302"/>
      <c r="G26" s="89"/>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row>
    <row r="27" spans="1:112" s="88" customFormat="1" ht="17.149999999999999" customHeight="1">
      <c r="A27" s="85">
        <v>24</v>
      </c>
      <c r="B27" s="300"/>
      <c r="C27" s="301"/>
      <c r="D27" s="301"/>
      <c r="E27" s="301"/>
      <c r="F27" s="302"/>
      <c r="G27" s="89"/>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row>
    <row r="28" spans="1:112" s="88" customFormat="1" ht="17.149999999999999" customHeight="1">
      <c r="A28" s="85">
        <v>25</v>
      </c>
      <c r="B28" s="300"/>
      <c r="C28" s="301"/>
      <c r="D28" s="301"/>
      <c r="E28" s="301"/>
      <c r="F28" s="302"/>
      <c r="G28" s="89"/>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row>
    <row r="29" spans="1:112" s="88" customFormat="1" ht="17.149999999999999" customHeight="1">
      <c r="A29" s="85">
        <v>26</v>
      </c>
      <c r="B29" s="300"/>
      <c r="C29" s="301"/>
      <c r="D29" s="301"/>
      <c r="E29" s="301"/>
      <c r="F29" s="302"/>
      <c r="G29" s="89"/>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row>
    <row r="30" spans="1:112" s="88" customFormat="1" ht="17.149999999999999" customHeight="1">
      <c r="A30" s="85">
        <v>27</v>
      </c>
      <c r="B30" s="300"/>
      <c r="C30" s="301"/>
      <c r="D30" s="301"/>
      <c r="E30" s="301"/>
      <c r="F30" s="302"/>
      <c r="G30" s="89"/>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row>
    <row r="31" spans="1:112" s="88" customFormat="1" ht="17.149999999999999" customHeight="1">
      <c r="A31" s="85">
        <v>28</v>
      </c>
      <c r="B31" s="300"/>
      <c r="C31" s="301"/>
      <c r="D31" s="301"/>
      <c r="E31" s="301"/>
      <c r="F31" s="302"/>
      <c r="G31" s="89"/>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row>
    <row r="32" spans="1:112" s="88" customFormat="1" ht="17.149999999999999" customHeight="1">
      <c r="A32" s="85">
        <v>29</v>
      </c>
      <c r="B32" s="300"/>
      <c r="C32" s="301"/>
      <c r="D32" s="301"/>
      <c r="E32" s="301"/>
      <c r="F32" s="302"/>
      <c r="G32" s="89"/>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row>
    <row r="33" spans="1:112" s="88" customFormat="1" ht="17.149999999999999" customHeight="1">
      <c r="A33" s="85">
        <v>30</v>
      </c>
      <c r="B33" s="300"/>
      <c r="C33" s="301"/>
      <c r="D33" s="301"/>
      <c r="E33" s="301"/>
      <c r="F33" s="302"/>
      <c r="G33" s="89"/>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row>
    <row r="34" spans="1:112" ht="17.149999999999999" customHeight="1">
      <c r="A34" s="242" t="s">
        <v>56</v>
      </c>
      <c r="B34" s="243"/>
      <c r="C34" s="243"/>
      <c r="D34" s="243"/>
      <c r="E34" s="243"/>
      <c r="F34" s="307">
        <f>SUM(F4:F33)</f>
        <v>0</v>
      </c>
      <c r="G34" s="65"/>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row>
    <row r="35" spans="1:112" ht="17.149999999999999" customHeight="1" thickBot="1">
      <c r="A35" s="62"/>
      <c r="B35" s="63"/>
      <c r="C35" s="64"/>
      <c r="D35" s="64"/>
      <c r="E35" s="64"/>
      <c r="F35" s="65"/>
      <c r="G35" s="65"/>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row>
    <row r="36" spans="1:112" ht="17.149999999999999" customHeight="1">
      <c r="A36" s="62"/>
      <c r="B36" s="244" t="s">
        <v>57</v>
      </c>
      <c r="C36" s="245"/>
      <c r="D36" s="303" t="s">
        <v>164</v>
      </c>
      <c r="E36" s="80" t="s">
        <v>145</v>
      </c>
      <c r="F36" s="296">
        <f>SUMIF($E$4:$E$33,"❶講師謝礼",$F$4:$F$33)</f>
        <v>0</v>
      </c>
      <c r="G36" s="65"/>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row>
    <row r="37" spans="1:112" ht="17.149999999999999" customHeight="1">
      <c r="A37" s="62"/>
      <c r="B37" s="252"/>
      <c r="C37" s="247"/>
      <c r="D37" s="304"/>
      <c r="E37" s="121" t="s">
        <v>120</v>
      </c>
      <c r="F37" s="308">
        <f>SUMIF($E$4:$E$33,"❷消耗品費",$F$4:$F$33)</f>
        <v>0</v>
      </c>
      <c r="G37" s="65"/>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row>
    <row r="38" spans="1:112" ht="17.149999999999999" customHeight="1">
      <c r="A38" s="62"/>
      <c r="B38" s="246"/>
      <c r="C38" s="247"/>
      <c r="D38" s="304"/>
      <c r="E38" s="82" t="s">
        <v>122</v>
      </c>
      <c r="F38" s="297">
        <f>SUMIF($E$4:$E$33,"❸印刷費",$F$4:$F$33)</f>
        <v>0</v>
      </c>
      <c r="G38" s="65"/>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row>
    <row r="39" spans="1:112" ht="17.149999999999999" customHeight="1">
      <c r="A39" s="62"/>
      <c r="B39" s="246"/>
      <c r="C39" s="247"/>
      <c r="D39" s="304"/>
      <c r="E39" s="82" t="s">
        <v>124</v>
      </c>
      <c r="F39" s="297">
        <f>SUMIF($E$4:$E$33,"❹食材費",$F$4:$F$33)</f>
        <v>0</v>
      </c>
      <c r="G39" s="65"/>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row>
    <row r="40" spans="1:112" ht="17.149999999999999" customHeight="1">
      <c r="A40" s="62"/>
      <c r="B40" s="246"/>
      <c r="C40" s="247"/>
      <c r="D40" s="304"/>
      <c r="E40" s="82" t="s">
        <v>126</v>
      </c>
      <c r="F40" s="297">
        <f>SUMIF($E$4:$E$33,"❺車両燃料費",$F$4:$F$33)</f>
        <v>0</v>
      </c>
      <c r="G40" s="65" t="s">
        <v>158</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row>
    <row r="41" spans="1:112" ht="17.149999999999999" customHeight="1">
      <c r="A41" s="62"/>
      <c r="B41" s="246"/>
      <c r="C41" s="247"/>
      <c r="D41" s="305"/>
      <c r="E41" s="82" t="s">
        <v>128</v>
      </c>
      <c r="F41" s="297">
        <f>SUMIF($E$4:$E$33,"❻光熱水費",$F$4:$F$33)</f>
        <v>0</v>
      </c>
      <c r="G41" s="299">
        <f>SUM(F36:F41)</f>
        <v>0</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row>
    <row r="42" spans="1:112" ht="17.149999999999999" customHeight="1">
      <c r="A42" s="62"/>
      <c r="B42" s="246"/>
      <c r="C42" s="247"/>
      <c r="D42" s="285" t="s">
        <v>165</v>
      </c>
      <c r="E42" s="82" t="s">
        <v>130</v>
      </c>
      <c r="F42" s="297">
        <f>SUMIF($E$4:$E$33,"❼会場使用料",$F$4:$F$33)</f>
        <v>0</v>
      </c>
      <c r="G42" s="299"/>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row>
    <row r="43" spans="1:112" ht="17.149999999999999" customHeight="1">
      <c r="A43" s="62"/>
      <c r="B43" s="246"/>
      <c r="C43" s="247"/>
      <c r="D43" s="283"/>
      <c r="E43" s="82" t="s">
        <v>160</v>
      </c>
      <c r="F43" s="83">
        <f>SUMIF($E$4:$E$33,"❽車両賃借料",$F$4:$F$33)</f>
        <v>0</v>
      </c>
      <c r="G43" s="309" t="s">
        <v>161</v>
      </c>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row>
    <row r="44" spans="1:112" ht="17.149999999999999" customHeight="1">
      <c r="A44" s="62"/>
      <c r="B44" s="246"/>
      <c r="C44" s="247"/>
      <c r="D44" s="284"/>
      <c r="E44" s="82" t="s">
        <v>133</v>
      </c>
      <c r="F44" s="83">
        <f>SUMIF($E$4:$E$33,"❾保管庫賃借料",$F$4:$F$33)</f>
        <v>0</v>
      </c>
      <c r="G44" s="310">
        <f>SUM(F42:F44)</f>
        <v>0</v>
      </c>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row>
    <row r="45" spans="1:112" ht="17.149999999999999" customHeight="1">
      <c r="A45" s="62"/>
      <c r="B45" s="246"/>
      <c r="C45" s="247"/>
      <c r="D45" s="306" t="s">
        <v>166</v>
      </c>
      <c r="E45" s="82" t="s">
        <v>135</v>
      </c>
      <c r="F45" s="83">
        <f>SUMIF($E$4:$E$33,"❿通信費（電話代等）",$F$4:$F$33)</f>
        <v>0</v>
      </c>
      <c r="G45" s="310"/>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row>
    <row r="46" spans="1:112" ht="17.149999999999999" customHeight="1">
      <c r="A46" s="62"/>
      <c r="B46" s="246"/>
      <c r="C46" s="247"/>
      <c r="D46" s="304"/>
      <c r="E46" s="82" t="s">
        <v>137</v>
      </c>
      <c r="F46" s="83">
        <f>SUMIF($E$4:$E$33,"⓫郵便代",$F$4:$F$33)</f>
        <v>0</v>
      </c>
      <c r="G46" s="65"/>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row>
    <row r="47" spans="1:112" ht="17.149999999999999" customHeight="1">
      <c r="A47" s="62"/>
      <c r="B47" s="246"/>
      <c r="C47" s="247"/>
      <c r="D47" s="304"/>
      <c r="E47" s="82" t="s">
        <v>139</v>
      </c>
      <c r="F47" s="83">
        <f>SUMIF($E$4:$E$33,"⓬保険料",$F$4:$F$33)</f>
        <v>0</v>
      </c>
      <c r="G47" s="65" t="s">
        <v>167</v>
      </c>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row>
    <row r="48" spans="1:112" ht="17.149999999999999" customHeight="1">
      <c r="A48" s="62"/>
      <c r="B48" s="246"/>
      <c r="C48" s="247"/>
      <c r="D48" s="305"/>
      <c r="E48" s="82" t="s">
        <v>141</v>
      </c>
      <c r="F48" s="83">
        <f>SUMIF($E$4:$E$33,"⓭食材調達交通費",$F$4:$F$33)</f>
        <v>0</v>
      </c>
      <c r="G48" s="65">
        <f>SUM(F45:F48)</f>
        <v>0</v>
      </c>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row>
    <row r="49" spans="1:112" ht="17.149999999999999" customHeight="1" thickBot="1">
      <c r="A49" s="62"/>
      <c r="B49" s="248"/>
      <c r="C49" s="249"/>
      <c r="D49" s="287"/>
      <c r="E49" s="122" t="s">
        <v>142</v>
      </c>
      <c r="F49" s="123">
        <f>SUMIF($E$4:$E$33,"⓯その他対象外経費",$F$4:$F$33)</f>
        <v>0</v>
      </c>
      <c r="G49" s="65"/>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row>
    <row r="50" spans="1:112" ht="17.149999999999999" customHeight="1">
      <c r="A50" s="62"/>
      <c r="B50" s="63"/>
      <c r="C50" s="64"/>
      <c r="D50" s="64"/>
      <c r="E50" s="64"/>
      <c r="F50" s="65"/>
      <c r="G50" s="65"/>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row>
    <row r="51" spans="1:112" ht="17.149999999999999" customHeight="1">
      <c r="A51" s="62"/>
      <c r="B51" s="63"/>
      <c r="C51" s="64"/>
      <c r="D51" s="64"/>
      <c r="E51" s="64"/>
      <c r="F51" s="65"/>
      <c r="G51" s="65"/>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row>
    <row r="52" spans="1:112" ht="17.149999999999999" customHeight="1">
      <c r="A52" s="62"/>
      <c r="B52" s="63"/>
      <c r="C52" s="64"/>
      <c r="D52" s="64"/>
      <c r="E52" s="64"/>
      <c r="F52" s="65"/>
      <c r="G52" s="65"/>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row>
    <row r="53" spans="1:112" ht="17.149999999999999" customHeight="1">
      <c r="A53" s="62"/>
      <c r="B53" s="63"/>
      <c r="C53" s="64"/>
      <c r="D53" s="64"/>
      <c r="E53" s="64"/>
      <c r="F53" s="65"/>
      <c r="G53" s="65"/>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row>
    <row r="54" spans="1:112" ht="17.149999999999999" customHeight="1">
      <c r="A54" s="62"/>
      <c r="B54" s="63"/>
      <c r="C54" s="64"/>
      <c r="D54" s="64"/>
      <c r="E54" s="64"/>
      <c r="F54" s="65"/>
      <c r="G54" s="65"/>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row>
    <row r="55" spans="1:112" ht="17.149999999999999" customHeight="1">
      <c r="A55" s="62"/>
      <c r="B55" s="63"/>
      <c r="C55" s="64"/>
      <c r="D55" s="64"/>
      <c r="E55" s="64"/>
      <c r="F55" s="65"/>
      <c r="G55" s="65"/>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row>
    <row r="56" spans="1:112" ht="17.149999999999999" customHeight="1">
      <c r="A56" s="62"/>
      <c r="B56" s="63"/>
      <c r="C56" s="64"/>
      <c r="D56" s="64"/>
      <c r="E56" s="64"/>
      <c r="F56" s="65"/>
      <c r="G56" s="65"/>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row>
    <row r="57" spans="1:112" ht="17.149999999999999" customHeight="1">
      <c r="A57" s="62"/>
      <c r="B57" s="63"/>
      <c r="C57" s="64"/>
      <c r="D57" s="64"/>
      <c r="E57" s="64"/>
      <c r="F57" s="65"/>
      <c r="G57" s="65"/>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row>
    <row r="58" spans="1:112" ht="17.149999999999999" customHeight="1">
      <c r="A58" s="62"/>
      <c r="B58" s="63"/>
      <c r="C58" s="64"/>
      <c r="D58" s="64"/>
      <c r="E58" s="64"/>
      <c r="F58" s="65"/>
      <c r="G58" s="65"/>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row>
    <row r="59" spans="1:112" ht="17.149999999999999" customHeight="1">
      <c r="A59" s="62"/>
      <c r="B59" s="63"/>
      <c r="C59" s="64"/>
      <c r="D59" s="64"/>
      <c r="E59" s="64"/>
      <c r="F59" s="65"/>
      <c r="G59" s="65"/>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row>
    <row r="60" spans="1:112" ht="17.149999999999999" customHeight="1">
      <c r="A60" s="62"/>
      <c r="B60" s="63"/>
      <c r="C60" s="64"/>
      <c r="D60" s="64"/>
      <c r="E60" s="64"/>
      <c r="F60" s="65"/>
      <c r="G60" s="65"/>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row>
    <row r="61" spans="1:112" ht="17.149999999999999" customHeight="1">
      <c r="A61" s="62"/>
      <c r="B61" s="63"/>
      <c r="C61" s="64"/>
      <c r="D61" s="64"/>
      <c r="E61" s="64"/>
      <c r="F61" s="65"/>
      <c r="G61" s="65"/>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row>
    <row r="62" spans="1:112" ht="17.149999999999999" customHeight="1">
      <c r="A62" s="62"/>
      <c r="B62" s="63"/>
      <c r="C62" s="64"/>
      <c r="D62" s="64"/>
      <c r="E62" s="64"/>
      <c r="F62" s="65"/>
      <c r="G62" s="65"/>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row>
    <row r="63" spans="1:112" ht="17.149999999999999" customHeight="1">
      <c r="A63" s="62"/>
      <c r="B63" s="63"/>
      <c r="C63" s="64"/>
      <c r="D63" s="64"/>
      <c r="E63" s="64"/>
      <c r="F63" s="65"/>
      <c r="G63" s="65"/>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row>
    <row r="64" spans="1:112" ht="17.149999999999999" customHeight="1">
      <c r="A64" s="62"/>
      <c r="B64" s="63"/>
      <c r="C64" s="64"/>
      <c r="D64" s="64"/>
      <c r="E64" s="64"/>
      <c r="F64" s="65"/>
      <c r="G64" s="65"/>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row>
    <row r="65" spans="1:112" ht="17.149999999999999" customHeight="1">
      <c r="A65" s="62"/>
      <c r="B65" s="63"/>
      <c r="C65" s="64"/>
      <c r="D65" s="64"/>
      <c r="E65" s="64"/>
      <c r="F65" s="65"/>
      <c r="G65" s="65"/>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row>
    <row r="66" spans="1:112" ht="17.149999999999999" customHeight="1">
      <c r="A66" s="62"/>
      <c r="B66" s="63"/>
      <c r="C66" s="64"/>
      <c r="D66" s="64"/>
      <c r="E66" s="64"/>
      <c r="F66" s="65"/>
      <c r="G66" s="65"/>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row>
    <row r="67" spans="1:112" ht="17.149999999999999" customHeight="1">
      <c r="A67" s="62"/>
      <c r="B67" s="63"/>
      <c r="C67" s="64"/>
      <c r="D67" s="64"/>
      <c r="E67" s="64"/>
      <c r="F67" s="65"/>
      <c r="G67" s="65"/>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row>
    <row r="68" spans="1:112" ht="17.149999999999999" customHeight="1">
      <c r="A68" s="62"/>
      <c r="B68" s="63"/>
      <c r="C68" s="64"/>
      <c r="D68" s="64"/>
      <c r="E68" s="64"/>
      <c r="F68" s="65"/>
      <c r="G68" s="65"/>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row>
    <row r="69" spans="1:112" ht="17.149999999999999" customHeight="1">
      <c r="A69" s="62"/>
      <c r="B69" s="63"/>
      <c r="C69" s="64"/>
      <c r="D69" s="64"/>
      <c r="E69" s="64"/>
      <c r="F69" s="65"/>
      <c r="G69" s="65"/>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row>
    <row r="70" spans="1:112" ht="17.149999999999999" customHeight="1">
      <c r="A70" s="62"/>
      <c r="B70" s="63"/>
      <c r="C70" s="64"/>
      <c r="D70" s="64"/>
      <c r="E70" s="64"/>
      <c r="F70" s="65"/>
      <c r="G70" s="65"/>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row>
    <row r="71" spans="1:112" ht="17.149999999999999" customHeight="1">
      <c r="A71" s="62"/>
      <c r="B71" s="63"/>
      <c r="C71" s="64"/>
      <c r="D71" s="64"/>
      <c r="E71" s="64"/>
      <c r="F71" s="65"/>
      <c r="G71" s="65"/>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row>
    <row r="72" spans="1:112" ht="17.149999999999999" customHeight="1">
      <c r="A72" s="62"/>
      <c r="B72" s="63"/>
      <c r="C72" s="64"/>
      <c r="D72" s="64"/>
      <c r="E72" s="64"/>
      <c r="F72" s="65"/>
      <c r="G72" s="65"/>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row>
    <row r="73" spans="1:112" ht="17.149999999999999" customHeight="1">
      <c r="A73" s="62"/>
      <c r="B73" s="63"/>
      <c r="C73" s="64"/>
      <c r="D73" s="64"/>
      <c r="E73" s="64"/>
      <c r="F73" s="65"/>
      <c r="G73" s="65"/>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row>
    <row r="74" spans="1:112" ht="17.149999999999999" customHeight="1">
      <c r="A74" s="62"/>
      <c r="B74" s="63"/>
      <c r="C74" s="64"/>
      <c r="D74" s="64"/>
      <c r="E74" s="64"/>
      <c r="F74" s="65"/>
      <c r="G74" s="65"/>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row>
    <row r="75" spans="1:112" ht="17.149999999999999" customHeight="1">
      <c r="A75" s="62"/>
      <c r="B75" s="63"/>
      <c r="C75" s="64"/>
      <c r="D75" s="64"/>
      <c r="E75" s="64"/>
      <c r="F75" s="65"/>
      <c r="G75" s="65"/>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row>
    <row r="76" spans="1:112" ht="17.149999999999999" customHeight="1">
      <c r="A76" s="62"/>
      <c r="B76" s="63"/>
      <c r="C76" s="64"/>
      <c r="D76" s="64"/>
      <c r="E76" s="64"/>
      <c r="F76" s="65"/>
      <c r="G76" s="65"/>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row>
    <row r="77" spans="1:112" ht="17.149999999999999" customHeight="1">
      <c r="A77" s="62"/>
      <c r="B77" s="63"/>
      <c r="C77" s="64"/>
      <c r="D77" s="64"/>
      <c r="E77" s="64"/>
      <c r="F77" s="65"/>
      <c r="G77" s="65"/>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row>
    <row r="78" spans="1:112" ht="17.149999999999999" customHeight="1">
      <c r="A78" s="62"/>
      <c r="B78" s="63"/>
      <c r="C78" s="64"/>
      <c r="D78" s="64"/>
      <c r="E78" s="64"/>
      <c r="F78" s="65"/>
      <c r="G78" s="65"/>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row>
    <row r="79" spans="1:112" ht="17.149999999999999" customHeight="1">
      <c r="A79" s="62"/>
      <c r="B79" s="63"/>
      <c r="C79" s="64"/>
      <c r="D79" s="64"/>
      <c r="E79" s="64"/>
      <c r="F79" s="65"/>
      <c r="G79" s="65"/>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row>
    <row r="80" spans="1:112" ht="17.149999999999999" customHeight="1">
      <c r="A80" s="62"/>
      <c r="B80" s="63"/>
      <c r="C80" s="64"/>
      <c r="D80" s="64"/>
      <c r="E80" s="64"/>
      <c r="F80" s="65"/>
      <c r="G80" s="65"/>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row>
    <row r="81" spans="1:112" ht="17.149999999999999" customHeight="1">
      <c r="A81" s="62"/>
      <c r="B81" s="63"/>
      <c r="C81" s="64"/>
      <c r="D81" s="64"/>
      <c r="E81" s="64"/>
      <c r="F81" s="65"/>
      <c r="G81" s="65"/>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row>
    <row r="82" spans="1:112" ht="17.149999999999999" customHeight="1">
      <c r="A82" s="62"/>
      <c r="B82" s="63"/>
      <c r="C82" s="64"/>
      <c r="D82" s="64"/>
      <c r="E82" s="64"/>
      <c r="F82" s="65"/>
      <c r="G82" s="65"/>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row>
    <row r="83" spans="1:112" ht="17.149999999999999" customHeight="1">
      <c r="A83" s="62"/>
      <c r="B83" s="63"/>
      <c r="C83" s="64"/>
      <c r="D83" s="64"/>
      <c r="E83" s="64"/>
      <c r="F83" s="65"/>
      <c r="G83" s="65"/>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row>
    <row r="84" spans="1:112" ht="17.149999999999999" customHeight="1">
      <c r="A84" s="62"/>
      <c r="B84" s="63"/>
      <c r="C84" s="64"/>
      <c r="D84" s="64"/>
      <c r="E84" s="64"/>
      <c r="F84" s="65"/>
      <c r="G84" s="65"/>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row>
    <row r="85" spans="1:112" ht="17.149999999999999" customHeight="1">
      <c r="A85" s="62"/>
      <c r="B85" s="63"/>
      <c r="C85" s="64"/>
      <c r="D85" s="64"/>
      <c r="E85" s="64"/>
      <c r="F85" s="65"/>
      <c r="G85" s="65"/>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row>
    <row r="86" spans="1:112" ht="17.149999999999999" customHeight="1">
      <c r="A86" s="62"/>
      <c r="B86" s="63"/>
      <c r="C86" s="64"/>
      <c r="D86" s="64"/>
      <c r="E86" s="64"/>
      <c r="F86" s="65"/>
      <c r="G86" s="65"/>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row>
    <row r="87" spans="1:112" ht="17.149999999999999" customHeight="1">
      <c r="A87" s="62"/>
      <c r="B87" s="63"/>
      <c r="C87" s="64"/>
      <c r="D87" s="64"/>
      <c r="E87" s="64"/>
      <c r="F87" s="65"/>
      <c r="G87" s="65"/>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row>
    <row r="88" spans="1:112" ht="17.149999999999999" customHeight="1">
      <c r="A88" s="62"/>
      <c r="B88" s="63"/>
      <c r="C88" s="64"/>
      <c r="D88" s="64"/>
      <c r="E88" s="64"/>
      <c r="F88" s="65"/>
      <c r="G88" s="65"/>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row>
    <row r="89" spans="1:112" ht="17.149999999999999" customHeight="1">
      <c r="A89" s="62"/>
      <c r="B89" s="63"/>
      <c r="C89" s="64"/>
      <c r="D89" s="64"/>
      <c r="E89" s="64"/>
      <c r="F89" s="65"/>
      <c r="G89" s="65"/>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row>
    <row r="90" spans="1:112" ht="17.149999999999999" customHeight="1">
      <c r="A90" s="62"/>
      <c r="B90" s="63"/>
      <c r="C90" s="64"/>
      <c r="D90" s="64"/>
      <c r="E90" s="64"/>
      <c r="F90" s="65"/>
      <c r="G90" s="65"/>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row>
    <row r="91" spans="1:112" ht="17.149999999999999" customHeight="1">
      <c r="A91" s="62"/>
      <c r="B91" s="63"/>
      <c r="C91" s="64"/>
      <c r="D91" s="64"/>
      <c r="E91" s="64"/>
      <c r="F91" s="65"/>
      <c r="G91" s="65"/>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62"/>
      <c r="CT91" s="62"/>
      <c r="CU91" s="62"/>
      <c r="CV91" s="62"/>
      <c r="CW91" s="62"/>
      <c r="CX91" s="62"/>
      <c r="CY91" s="62"/>
      <c r="CZ91" s="62"/>
      <c r="DA91" s="62"/>
      <c r="DB91" s="62"/>
      <c r="DC91" s="62"/>
      <c r="DD91" s="62"/>
      <c r="DE91" s="62"/>
      <c r="DF91" s="62"/>
      <c r="DG91" s="62"/>
      <c r="DH91" s="62"/>
    </row>
    <row r="92" spans="1:112" ht="17.149999999999999" customHeight="1">
      <c r="A92" s="62"/>
      <c r="B92" s="63"/>
      <c r="C92" s="64"/>
      <c r="D92" s="64"/>
      <c r="E92" s="64"/>
      <c r="F92" s="65"/>
      <c r="G92" s="65"/>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c r="CS92" s="62"/>
      <c r="CT92" s="62"/>
      <c r="CU92" s="62"/>
      <c r="CV92" s="62"/>
      <c r="CW92" s="62"/>
      <c r="CX92" s="62"/>
      <c r="CY92" s="62"/>
      <c r="CZ92" s="62"/>
      <c r="DA92" s="62"/>
      <c r="DB92" s="62"/>
      <c r="DC92" s="62"/>
      <c r="DD92" s="62"/>
      <c r="DE92" s="62"/>
      <c r="DF92" s="62"/>
      <c r="DG92" s="62"/>
      <c r="DH92" s="62"/>
    </row>
    <row r="93" spans="1:112" ht="17.149999999999999" customHeight="1">
      <c r="A93" s="62"/>
      <c r="B93" s="63"/>
      <c r="C93" s="64"/>
      <c r="D93" s="64"/>
      <c r="E93" s="64"/>
      <c r="F93" s="65"/>
      <c r="G93" s="65"/>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row>
    <row r="94" spans="1:112" ht="17.149999999999999" customHeight="1">
      <c r="A94" s="62"/>
      <c r="B94" s="63"/>
      <c r="C94" s="64"/>
      <c r="D94" s="64"/>
      <c r="E94" s="64"/>
      <c r="F94" s="65"/>
      <c r="G94" s="65"/>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row>
    <row r="95" spans="1:112" ht="17.149999999999999" customHeight="1">
      <c r="A95" s="62"/>
      <c r="B95" s="63"/>
      <c r="C95" s="64"/>
      <c r="D95" s="64"/>
      <c r="E95" s="64"/>
      <c r="F95" s="65"/>
      <c r="G95" s="65"/>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row>
    <row r="96" spans="1:112" ht="17.149999999999999" customHeight="1">
      <c r="A96" s="62"/>
      <c r="B96" s="63"/>
      <c r="C96" s="64"/>
      <c r="D96" s="64"/>
      <c r="E96" s="64"/>
      <c r="F96" s="65"/>
      <c r="G96" s="65"/>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row>
    <row r="97" spans="1:112" ht="17.149999999999999" customHeight="1">
      <c r="A97" s="62"/>
      <c r="B97" s="63"/>
      <c r="C97" s="64"/>
      <c r="D97" s="64"/>
      <c r="E97" s="64"/>
      <c r="F97" s="65"/>
      <c r="G97" s="65"/>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row>
    <row r="98" spans="1:112" ht="17.149999999999999" customHeight="1">
      <c r="A98" s="62"/>
      <c r="B98" s="63"/>
      <c r="C98" s="64"/>
      <c r="D98" s="64"/>
      <c r="E98" s="64"/>
      <c r="F98" s="65"/>
      <c r="G98" s="65"/>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c r="CS98" s="62"/>
      <c r="CT98" s="62"/>
      <c r="CU98" s="62"/>
      <c r="CV98" s="62"/>
      <c r="CW98" s="62"/>
      <c r="CX98" s="62"/>
      <c r="CY98" s="62"/>
      <c r="CZ98" s="62"/>
      <c r="DA98" s="62"/>
      <c r="DB98" s="62"/>
      <c r="DC98" s="62"/>
      <c r="DD98" s="62"/>
      <c r="DE98" s="62"/>
      <c r="DF98" s="62"/>
      <c r="DG98" s="62"/>
      <c r="DH98" s="62"/>
    </row>
    <row r="99" spans="1:112" ht="17.149999999999999" customHeight="1">
      <c r="A99" s="62"/>
      <c r="B99" s="63"/>
      <c r="C99" s="64"/>
      <c r="D99" s="64"/>
      <c r="E99" s="64"/>
      <c r="F99" s="65"/>
      <c r="G99" s="65"/>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row>
    <row r="100" spans="1:112" ht="17.149999999999999" customHeight="1">
      <c r="A100" s="62"/>
      <c r="B100" s="63"/>
      <c r="C100" s="64"/>
      <c r="D100" s="64"/>
      <c r="E100" s="64"/>
      <c r="F100" s="65"/>
      <c r="G100" s="65"/>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row>
    <row r="101" spans="1:112" ht="17.149999999999999" customHeight="1">
      <c r="A101" s="62"/>
      <c r="B101" s="63"/>
      <c r="C101" s="64"/>
      <c r="D101" s="64"/>
      <c r="E101" s="64"/>
      <c r="F101" s="65"/>
      <c r="G101" s="65"/>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c r="CS101" s="62"/>
      <c r="CT101" s="62"/>
      <c r="CU101" s="62"/>
      <c r="CV101" s="62"/>
      <c r="CW101" s="62"/>
      <c r="CX101" s="62"/>
      <c r="CY101" s="62"/>
      <c r="CZ101" s="62"/>
      <c r="DA101" s="62"/>
      <c r="DB101" s="62"/>
      <c r="DC101" s="62"/>
      <c r="DD101" s="62"/>
      <c r="DE101" s="62"/>
      <c r="DF101" s="62"/>
      <c r="DG101" s="62"/>
      <c r="DH101" s="62"/>
    </row>
    <row r="102" spans="1:112" ht="17.149999999999999" customHeight="1">
      <c r="A102" s="62"/>
      <c r="B102" s="63"/>
      <c r="C102" s="64"/>
      <c r="D102" s="64"/>
      <c r="E102" s="64"/>
      <c r="F102" s="65"/>
      <c r="G102" s="65"/>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62"/>
      <c r="CT102" s="62"/>
      <c r="CU102" s="62"/>
      <c r="CV102" s="62"/>
      <c r="CW102" s="62"/>
      <c r="CX102" s="62"/>
      <c r="CY102" s="62"/>
      <c r="CZ102" s="62"/>
      <c r="DA102" s="62"/>
      <c r="DB102" s="62"/>
      <c r="DC102" s="62"/>
      <c r="DD102" s="62"/>
      <c r="DE102" s="62"/>
      <c r="DF102" s="62"/>
      <c r="DG102" s="62"/>
      <c r="DH102" s="62"/>
    </row>
    <row r="103" spans="1:112" ht="17.149999999999999" customHeight="1">
      <c r="A103" s="62"/>
      <c r="B103" s="63"/>
      <c r="C103" s="64"/>
      <c r="D103" s="64"/>
      <c r="E103" s="64"/>
      <c r="F103" s="65"/>
      <c r="G103" s="65"/>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c r="CS103" s="62"/>
      <c r="CT103" s="62"/>
      <c r="CU103" s="62"/>
      <c r="CV103" s="62"/>
      <c r="CW103" s="62"/>
      <c r="CX103" s="62"/>
      <c r="CY103" s="62"/>
      <c r="CZ103" s="62"/>
      <c r="DA103" s="62"/>
      <c r="DB103" s="62"/>
      <c r="DC103" s="62"/>
      <c r="DD103" s="62"/>
      <c r="DE103" s="62"/>
      <c r="DF103" s="62"/>
      <c r="DG103" s="62"/>
      <c r="DH103" s="62"/>
    </row>
    <row r="104" spans="1:112" ht="17.149999999999999" customHeight="1">
      <c r="A104" s="62"/>
      <c r="B104" s="63"/>
      <c r="C104" s="64"/>
      <c r="D104" s="64"/>
      <c r="E104" s="64"/>
      <c r="F104" s="65"/>
      <c r="G104" s="65"/>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62"/>
      <c r="CT104" s="62"/>
      <c r="CU104" s="62"/>
      <c r="CV104" s="62"/>
      <c r="CW104" s="62"/>
      <c r="CX104" s="62"/>
      <c r="CY104" s="62"/>
      <c r="CZ104" s="62"/>
      <c r="DA104" s="62"/>
      <c r="DB104" s="62"/>
      <c r="DC104" s="62"/>
      <c r="DD104" s="62"/>
      <c r="DE104" s="62"/>
      <c r="DF104" s="62"/>
      <c r="DG104" s="62"/>
      <c r="DH104" s="62"/>
    </row>
    <row r="105" spans="1:112" ht="17.149999999999999" customHeight="1">
      <c r="A105" s="62"/>
      <c r="B105" s="63"/>
      <c r="C105" s="64"/>
      <c r="D105" s="64"/>
      <c r="E105" s="64"/>
      <c r="F105" s="65"/>
      <c r="G105" s="65"/>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row>
    <row r="106" spans="1:112" ht="17.149999999999999" customHeight="1">
      <c r="A106" s="62"/>
      <c r="B106" s="63"/>
      <c r="C106" s="64"/>
      <c r="D106" s="64"/>
      <c r="E106" s="64"/>
      <c r="F106" s="65"/>
      <c r="G106" s="65"/>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row>
    <row r="107" spans="1:112" ht="17.149999999999999" customHeight="1">
      <c r="A107" s="62"/>
      <c r="B107" s="63"/>
      <c r="C107" s="64"/>
      <c r="D107" s="64"/>
      <c r="E107" s="64"/>
      <c r="F107" s="65"/>
      <c r="G107" s="65"/>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row>
    <row r="108" spans="1:112" ht="17.149999999999999" customHeight="1">
      <c r="A108" s="62"/>
      <c r="B108" s="63"/>
      <c r="C108" s="64"/>
      <c r="D108" s="64"/>
      <c r="E108" s="64"/>
      <c r="F108" s="65"/>
      <c r="G108" s="65"/>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row>
    <row r="109" spans="1:112" ht="17.149999999999999" customHeight="1">
      <c r="A109" s="62"/>
      <c r="B109" s="63"/>
      <c r="C109" s="64"/>
      <c r="D109" s="64"/>
      <c r="E109" s="64"/>
      <c r="F109" s="65"/>
      <c r="G109" s="65"/>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row>
    <row r="110" spans="1:112" ht="17.149999999999999" customHeight="1">
      <c r="A110" s="62"/>
      <c r="B110" s="63"/>
      <c r="C110" s="64"/>
      <c r="D110" s="64"/>
      <c r="E110" s="64"/>
      <c r="F110" s="65"/>
      <c r="G110" s="65"/>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row>
    <row r="111" spans="1:112" ht="17.149999999999999" customHeight="1">
      <c r="A111" s="62"/>
      <c r="B111" s="63"/>
      <c r="C111" s="64"/>
      <c r="D111" s="64"/>
      <c r="E111" s="64"/>
      <c r="F111" s="65"/>
      <c r="G111" s="65"/>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row>
    <row r="112" spans="1:112" ht="17.149999999999999" customHeight="1">
      <c r="A112" s="62"/>
      <c r="B112" s="63"/>
      <c r="C112" s="64"/>
      <c r="D112" s="64"/>
      <c r="E112" s="64"/>
      <c r="F112" s="65"/>
      <c r="G112" s="65"/>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row>
    <row r="113" spans="1:112" ht="17.149999999999999" customHeight="1">
      <c r="A113" s="62"/>
      <c r="B113" s="63"/>
      <c r="C113" s="64"/>
      <c r="D113" s="64"/>
      <c r="E113" s="64"/>
      <c r="F113" s="65"/>
      <c r="G113" s="65"/>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row>
    <row r="114" spans="1:112" ht="17.149999999999999" customHeight="1">
      <c r="A114" s="62"/>
      <c r="B114" s="63"/>
      <c r="C114" s="64"/>
      <c r="D114" s="64"/>
      <c r="E114" s="64"/>
      <c r="F114" s="65"/>
      <c r="G114" s="65"/>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row>
    <row r="115" spans="1:112" ht="17.149999999999999" customHeight="1">
      <c r="A115" s="62"/>
      <c r="B115" s="63"/>
      <c r="C115" s="64"/>
      <c r="D115" s="64"/>
      <c r="E115" s="64"/>
      <c r="F115" s="65"/>
      <c r="G115" s="65"/>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row>
    <row r="116" spans="1:112" ht="17.149999999999999" customHeight="1">
      <c r="A116" s="62"/>
      <c r="B116" s="63"/>
      <c r="C116" s="64"/>
      <c r="D116" s="64"/>
      <c r="E116" s="64"/>
      <c r="F116" s="65"/>
      <c r="G116" s="65"/>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62"/>
      <c r="CT116" s="62"/>
      <c r="CU116" s="62"/>
      <c r="CV116" s="62"/>
      <c r="CW116" s="62"/>
      <c r="CX116" s="62"/>
      <c r="CY116" s="62"/>
      <c r="CZ116" s="62"/>
      <c r="DA116" s="62"/>
      <c r="DB116" s="62"/>
      <c r="DC116" s="62"/>
      <c r="DD116" s="62"/>
      <c r="DE116" s="62"/>
      <c r="DF116" s="62"/>
      <c r="DG116" s="62"/>
      <c r="DH116" s="62"/>
    </row>
    <row r="117" spans="1:112" ht="17.149999999999999" customHeight="1">
      <c r="A117" s="62"/>
      <c r="B117" s="63"/>
      <c r="C117" s="64"/>
      <c r="D117" s="64"/>
      <c r="E117" s="64"/>
      <c r="F117" s="65"/>
      <c r="G117" s="65"/>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62"/>
      <c r="CT117" s="62"/>
      <c r="CU117" s="62"/>
      <c r="CV117" s="62"/>
      <c r="CW117" s="62"/>
      <c r="CX117" s="62"/>
      <c r="CY117" s="62"/>
      <c r="CZ117" s="62"/>
      <c r="DA117" s="62"/>
      <c r="DB117" s="62"/>
      <c r="DC117" s="62"/>
      <c r="DD117" s="62"/>
      <c r="DE117" s="62"/>
      <c r="DF117" s="62"/>
      <c r="DG117" s="62"/>
      <c r="DH117" s="62"/>
    </row>
    <row r="118" spans="1:112" ht="17.149999999999999" customHeight="1">
      <c r="A118" s="62"/>
      <c r="B118" s="63"/>
      <c r="C118" s="64"/>
      <c r="D118" s="64"/>
      <c r="E118" s="64"/>
      <c r="F118" s="65"/>
      <c r="G118" s="65"/>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row>
    <row r="119" spans="1:112" ht="17.149999999999999" customHeight="1">
      <c r="A119" s="62"/>
      <c r="B119" s="63"/>
      <c r="C119" s="64"/>
      <c r="D119" s="64"/>
      <c r="E119" s="64"/>
      <c r="F119" s="65"/>
      <c r="G119" s="65"/>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62"/>
      <c r="CT119" s="62"/>
      <c r="CU119" s="62"/>
      <c r="CV119" s="62"/>
      <c r="CW119" s="62"/>
      <c r="CX119" s="62"/>
      <c r="CY119" s="62"/>
      <c r="CZ119" s="62"/>
      <c r="DA119" s="62"/>
      <c r="DB119" s="62"/>
      <c r="DC119" s="62"/>
      <c r="DD119" s="62"/>
      <c r="DE119" s="62"/>
      <c r="DF119" s="62"/>
      <c r="DG119" s="62"/>
      <c r="DH119" s="62"/>
    </row>
    <row r="120" spans="1:112" ht="17.149999999999999" customHeight="1">
      <c r="A120" s="62"/>
      <c r="B120" s="63"/>
      <c r="C120" s="64"/>
      <c r="D120" s="64"/>
      <c r="E120" s="64"/>
      <c r="F120" s="65"/>
      <c r="G120" s="65"/>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62"/>
      <c r="CT120" s="62"/>
      <c r="CU120" s="62"/>
      <c r="CV120" s="62"/>
      <c r="CW120" s="62"/>
      <c r="CX120" s="62"/>
      <c r="CY120" s="62"/>
      <c r="CZ120" s="62"/>
      <c r="DA120" s="62"/>
      <c r="DB120" s="62"/>
      <c r="DC120" s="62"/>
      <c r="DD120" s="62"/>
      <c r="DE120" s="62"/>
      <c r="DF120" s="62"/>
      <c r="DG120" s="62"/>
      <c r="DH120" s="62"/>
    </row>
    <row r="121" spans="1:112" ht="17.149999999999999" customHeight="1">
      <c r="A121" s="62"/>
      <c r="B121" s="63"/>
      <c r="C121" s="64"/>
      <c r="D121" s="64"/>
      <c r="E121" s="64"/>
      <c r="F121" s="65"/>
      <c r="G121" s="65"/>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62"/>
      <c r="CT121" s="62"/>
      <c r="CU121" s="62"/>
      <c r="CV121" s="62"/>
      <c r="CW121" s="62"/>
      <c r="CX121" s="62"/>
      <c r="CY121" s="62"/>
      <c r="CZ121" s="62"/>
      <c r="DA121" s="62"/>
      <c r="DB121" s="62"/>
      <c r="DC121" s="62"/>
      <c r="DD121" s="62"/>
      <c r="DE121" s="62"/>
      <c r="DF121" s="62"/>
      <c r="DG121" s="62"/>
      <c r="DH121" s="62"/>
    </row>
    <row r="122" spans="1:112" ht="17.149999999999999" customHeight="1">
      <c r="A122" s="62"/>
      <c r="B122" s="63"/>
      <c r="C122" s="64"/>
      <c r="D122" s="64"/>
      <c r="E122" s="64"/>
      <c r="F122" s="65"/>
      <c r="G122" s="65"/>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row>
    <row r="123" spans="1:112" ht="17.149999999999999" customHeight="1">
      <c r="A123" s="62"/>
      <c r="B123" s="63"/>
      <c r="C123" s="64"/>
      <c r="D123" s="64"/>
      <c r="E123" s="64"/>
      <c r="F123" s="65"/>
      <c r="G123" s="65"/>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row>
    <row r="124" spans="1:112" ht="17.149999999999999" customHeight="1">
      <c r="A124" s="62"/>
      <c r="B124" s="63"/>
      <c r="C124" s="64"/>
      <c r="D124" s="64"/>
      <c r="E124" s="64"/>
      <c r="F124" s="65"/>
      <c r="G124" s="65"/>
    </row>
    <row r="125" spans="1:112" ht="17.149999999999999" customHeight="1">
      <c r="A125" s="62"/>
      <c r="B125" s="63"/>
      <c r="C125" s="64"/>
      <c r="D125" s="64"/>
      <c r="E125" s="64"/>
      <c r="F125" s="65"/>
      <c r="G125" s="65"/>
    </row>
    <row r="126" spans="1:112" ht="17.149999999999999" customHeight="1">
      <c r="A126" s="62"/>
      <c r="B126" s="63"/>
      <c r="C126" s="64"/>
      <c r="D126" s="64"/>
      <c r="E126" s="64"/>
      <c r="F126" s="65"/>
      <c r="G126" s="65"/>
    </row>
    <row r="127" spans="1:112" ht="17.149999999999999" customHeight="1">
      <c r="A127" s="62"/>
      <c r="B127" s="63"/>
      <c r="C127" s="64"/>
      <c r="D127" s="64"/>
      <c r="E127" s="64"/>
      <c r="F127" s="65"/>
      <c r="G127" s="65"/>
    </row>
    <row r="128" spans="1:112" ht="17.149999999999999" customHeight="1">
      <c r="A128" s="62"/>
      <c r="B128" s="63"/>
      <c r="C128" s="64"/>
      <c r="D128" s="64"/>
      <c r="E128" s="64"/>
      <c r="F128" s="65"/>
      <c r="G128" s="65"/>
    </row>
    <row r="129" spans="1:7" ht="17.149999999999999" customHeight="1">
      <c r="A129" s="62"/>
      <c r="B129" s="63"/>
      <c r="C129" s="64"/>
      <c r="D129" s="64"/>
      <c r="E129" s="64"/>
      <c r="F129" s="65"/>
      <c r="G129" s="65"/>
    </row>
    <row r="130" spans="1:7" ht="17.149999999999999" customHeight="1">
      <c r="A130" s="62"/>
      <c r="B130" s="63"/>
      <c r="C130" s="64"/>
      <c r="D130" s="64"/>
      <c r="E130" s="64"/>
      <c r="F130" s="65"/>
      <c r="G130" s="65"/>
    </row>
    <row r="131" spans="1:7" ht="17.149999999999999" customHeight="1">
      <c r="A131" s="62"/>
      <c r="B131" s="63"/>
      <c r="C131" s="64"/>
      <c r="D131" s="64"/>
      <c r="E131" s="64"/>
      <c r="F131" s="65"/>
      <c r="G131" s="65"/>
    </row>
    <row r="132" spans="1:7" ht="17.149999999999999" customHeight="1">
      <c r="A132" s="62"/>
      <c r="B132" s="63"/>
      <c r="C132" s="64"/>
      <c r="D132" s="64"/>
      <c r="E132" s="64"/>
      <c r="F132" s="65"/>
      <c r="G132" s="65"/>
    </row>
    <row r="133" spans="1:7" ht="17.149999999999999" customHeight="1">
      <c r="A133" s="62"/>
      <c r="B133" s="63"/>
      <c r="C133" s="64"/>
      <c r="D133" s="64"/>
      <c r="E133" s="64"/>
      <c r="F133" s="65"/>
      <c r="G133" s="65"/>
    </row>
    <row r="134" spans="1:7" ht="17.149999999999999" customHeight="1">
      <c r="A134" s="62"/>
      <c r="B134" s="63"/>
      <c r="C134" s="64"/>
      <c r="D134" s="64"/>
      <c r="E134" s="64"/>
      <c r="F134" s="65"/>
      <c r="G134" s="65"/>
    </row>
    <row r="135" spans="1:7" ht="17.149999999999999" customHeight="1">
      <c r="A135" s="62"/>
      <c r="B135" s="63"/>
      <c r="C135" s="64"/>
      <c r="D135" s="64"/>
      <c r="E135" s="64"/>
      <c r="F135" s="65"/>
      <c r="G135" s="65"/>
    </row>
    <row r="136" spans="1:7" ht="17.149999999999999" customHeight="1">
      <c r="A136" s="62"/>
      <c r="B136" s="63"/>
      <c r="C136" s="64"/>
      <c r="D136" s="64"/>
      <c r="E136" s="64"/>
      <c r="F136" s="65"/>
      <c r="G136" s="65"/>
    </row>
    <row r="137" spans="1:7" ht="17.149999999999999" customHeight="1">
      <c r="A137" s="62"/>
      <c r="B137" s="63"/>
      <c r="C137" s="64"/>
      <c r="D137" s="64"/>
      <c r="E137" s="64"/>
      <c r="F137" s="65"/>
      <c r="G137" s="65"/>
    </row>
    <row r="138" spans="1:7" ht="17.149999999999999" customHeight="1">
      <c r="A138" s="62"/>
      <c r="B138" s="63"/>
      <c r="C138" s="64"/>
      <c r="D138" s="64"/>
      <c r="E138" s="64"/>
      <c r="F138" s="65"/>
      <c r="G138" s="65"/>
    </row>
    <row r="139" spans="1:7" ht="17.149999999999999" customHeight="1">
      <c r="A139" s="62"/>
      <c r="B139" s="63"/>
      <c r="C139" s="64"/>
      <c r="D139" s="64"/>
      <c r="E139" s="64"/>
      <c r="F139" s="65"/>
      <c r="G139" s="65"/>
    </row>
    <row r="140" spans="1:7" ht="17.149999999999999" customHeight="1">
      <c r="A140" s="62"/>
      <c r="B140" s="63"/>
      <c r="C140" s="64"/>
      <c r="D140" s="64"/>
      <c r="E140" s="64"/>
      <c r="F140" s="65"/>
      <c r="G140" s="65"/>
    </row>
    <row r="141" spans="1:7" ht="17.149999999999999" customHeight="1">
      <c r="A141" s="62"/>
      <c r="B141" s="63"/>
      <c r="C141" s="64"/>
      <c r="D141" s="64"/>
      <c r="E141" s="64"/>
      <c r="F141" s="65"/>
      <c r="G141" s="65"/>
    </row>
    <row r="142" spans="1:7" ht="17.149999999999999" customHeight="1">
      <c r="A142" s="62"/>
      <c r="B142" s="63"/>
      <c r="C142" s="64"/>
      <c r="D142" s="64"/>
      <c r="E142" s="64"/>
      <c r="F142" s="65"/>
      <c r="G142" s="65"/>
    </row>
    <row r="143" spans="1:7" ht="17.149999999999999" customHeight="1">
      <c r="A143" s="62"/>
      <c r="B143" s="63"/>
      <c r="C143" s="64"/>
      <c r="D143" s="64"/>
      <c r="E143" s="64"/>
      <c r="F143" s="65"/>
      <c r="G143" s="65"/>
    </row>
    <row r="144" spans="1:7" ht="17.149999999999999" customHeight="1">
      <c r="A144" s="62"/>
      <c r="B144" s="63"/>
      <c r="C144" s="64"/>
      <c r="D144" s="64"/>
      <c r="E144" s="64"/>
      <c r="F144" s="65"/>
      <c r="G144" s="65"/>
    </row>
    <row r="145" spans="1:7" ht="17.149999999999999" customHeight="1">
      <c r="A145" s="62"/>
      <c r="B145" s="63"/>
      <c r="C145" s="64"/>
      <c r="D145" s="64"/>
      <c r="E145" s="64"/>
      <c r="F145" s="65"/>
      <c r="G145" s="65"/>
    </row>
    <row r="146" spans="1:7" ht="17.149999999999999" customHeight="1">
      <c r="A146" s="62"/>
      <c r="B146" s="63"/>
      <c r="C146" s="64"/>
      <c r="D146" s="64"/>
      <c r="E146" s="64"/>
      <c r="F146" s="65"/>
      <c r="G146" s="65"/>
    </row>
    <row r="147" spans="1:7" ht="17.149999999999999" customHeight="1">
      <c r="A147" s="62"/>
      <c r="B147" s="63"/>
      <c r="C147" s="64"/>
      <c r="D147" s="64"/>
      <c r="E147" s="64"/>
      <c r="F147" s="65"/>
      <c r="G147" s="65"/>
    </row>
    <row r="148" spans="1:7" ht="17.149999999999999" customHeight="1">
      <c r="A148" s="62"/>
      <c r="B148" s="63"/>
      <c r="C148" s="64"/>
      <c r="D148" s="64"/>
      <c r="E148" s="64"/>
      <c r="F148" s="65"/>
      <c r="G148" s="65"/>
    </row>
    <row r="149" spans="1:7" ht="17.149999999999999" customHeight="1">
      <c r="A149" s="62"/>
      <c r="B149" s="63"/>
      <c r="C149" s="64"/>
      <c r="D149" s="64"/>
      <c r="E149" s="64"/>
      <c r="F149" s="65"/>
      <c r="G149" s="65"/>
    </row>
    <row r="150" spans="1:7" ht="17.149999999999999" customHeight="1">
      <c r="A150" s="62"/>
      <c r="B150" s="63"/>
      <c r="C150" s="64"/>
      <c r="D150" s="64"/>
      <c r="E150" s="64"/>
      <c r="F150" s="65"/>
      <c r="G150" s="65"/>
    </row>
    <row r="151" spans="1:7" ht="17.149999999999999" customHeight="1">
      <c r="A151" s="62"/>
      <c r="B151" s="63"/>
      <c r="C151" s="64"/>
      <c r="D151" s="64"/>
      <c r="E151" s="64"/>
      <c r="F151" s="65"/>
      <c r="G151" s="65"/>
    </row>
    <row r="152" spans="1:7" ht="17.149999999999999" customHeight="1">
      <c r="A152" s="62"/>
      <c r="B152" s="63"/>
      <c r="C152" s="64"/>
      <c r="D152" s="64"/>
      <c r="E152" s="64"/>
      <c r="F152" s="65"/>
      <c r="G152" s="65"/>
    </row>
    <row r="153" spans="1:7" ht="17.149999999999999" customHeight="1">
      <c r="A153" s="62"/>
      <c r="B153" s="63"/>
      <c r="C153" s="64"/>
      <c r="D153" s="64"/>
      <c r="E153" s="64"/>
      <c r="F153" s="65"/>
      <c r="G153" s="65"/>
    </row>
    <row r="154" spans="1:7" ht="17.149999999999999" customHeight="1">
      <c r="A154" s="62"/>
      <c r="B154" s="63"/>
      <c r="C154" s="64"/>
      <c r="D154" s="64"/>
      <c r="E154" s="64"/>
      <c r="F154" s="65"/>
      <c r="G154" s="65"/>
    </row>
    <row r="155" spans="1:7" ht="17.149999999999999" customHeight="1">
      <c r="A155" s="62"/>
      <c r="B155" s="63"/>
      <c r="C155" s="64"/>
      <c r="D155" s="64"/>
      <c r="E155" s="64"/>
      <c r="F155" s="65"/>
      <c r="G155" s="65"/>
    </row>
    <row r="156" spans="1:7" ht="17.149999999999999" customHeight="1">
      <c r="A156" s="62"/>
      <c r="B156" s="63"/>
      <c r="C156" s="64"/>
      <c r="D156" s="64"/>
      <c r="E156" s="64"/>
      <c r="F156" s="65"/>
      <c r="G156" s="65"/>
    </row>
    <row r="157" spans="1:7" ht="17.149999999999999" customHeight="1">
      <c r="A157" s="62"/>
      <c r="B157" s="63"/>
      <c r="C157" s="64"/>
      <c r="D157" s="64"/>
      <c r="E157" s="64"/>
      <c r="F157" s="65"/>
      <c r="G157" s="65"/>
    </row>
    <row r="158" spans="1:7" ht="17.149999999999999" customHeight="1">
      <c r="A158" s="62"/>
      <c r="B158" s="63"/>
      <c r="C158" s="64"/>
      <c r="D158" s="64"/>
      <c r="E158" s="64"/>
      <c r="F158" s="65"/>
      <c r="G158" s="65"/>
    </row>
    <row r="159" spans="1:7" ht="17.149999999999999" customHeight="1">
      <c r="A159" s="62"/>
      <c r="B159" s="63"/>
      <c r="C159" s="64"/>
      <c r="D159" s="64"/>
      <c r="E159" s="64"/>
      <c r="F159" s="65"/>
      <c r="G159" s="65"/>
    </row>
    <row r="160" spans="1:7" ht="17.149999999999999" customHeight="1">
      <c r="A160" s="62"/>
      <c r="B160" s="63"/>
      <c r="C160" s="64"/>
      <c r="D160" s="64"/>
      <c r="E160" s="64"/>
      <c r="F160" s="65"/>
      <c r="G160" s="65"/>
    </row>
    <row r="161" spans="1:7" ht="17.149999999999999" customHeight="1">
      <c r="A161" s="62"/>
      <c r="B161" s="63"/>
      <c r="C161" s="64"/>
      <c r="D161" s="64"/>
      <c r="E161" s="64"/>
      <c r="F161" s="65"/>
      <c r="G161" s="65"/>
    </row>
    <row r="162" spans="1:7" ht="17.149999999999999" customHeight="1">
      <c r="A162" s="62"/>
      <c r="B162" s="63"/>
      <c r="C162" s="64"/>
      <c r="D162" s="64"/>
      <c r="E162" s="64"/>
      <c r="F162" s="65"/>
      <c r="G162" s="65"/>
    </row>
    <row r="163" spans="1:7" ht="17.149999999999999" customHeight="1">
      <c r="A163" s="62"/>
      <c r="B163" s="63"/>
      <c r="C163" s="64"/>
      <c r="D163" s="64"/>
      <c r="E163" s="64"/>
      <c r="F163" s="65"/>
      <c r="G163" s="65"/>
    </row>
    <row r="164" spans="1:7" ht="17.149999999999999" customHeight="1">
      <c r="A164" s="62"/>
      <c r="B164" s="63"/>
      <c r="C164" s="64"/>
      <c r="D164" s="64"/>
      <c r="E164" s="64"/>
      <c r="F164" s="65"/>
      <c r="G164" s="65"/>
    </row>
    <row r="165" spans="1:7" ht="17.149999999999999" customHeight="1">
      <c r="A165" s="62"/>
      <c r="B165" s="63"/>
      <c r="C165" s="64"/>
      <c r="D165" s="64"/>
      <c r="E165" s="64"/>
      <c r="F165" s="65"/>
      <c r="G165" s="65"/>
    </row>
    <row r="166" spans="1:7" ht="17.149999999999999" customHeight="1">
      <c r="A166" s="62"/>
      <c r="B166" s="63"/>
      <c r="C166" s="64"/>
      <c r="D166" s="64"/>
      <c r="E166" s="64"/>
      <c r="F166" s="65"/>
      <c r="G166" s="65"/>
    </row>
    <row r="167" spans="1:7" ht="17.149999999999999" customHeight="1">
      <c r="A167" s="62"/>
      <c r="B167" s="63"/>
      <c r="C167" s="64"/>
      <c r="D167" s="64"/>
      <c r="E167" s="64"/>
      <c r="F167" s="65"/>
      <c r="G167" s="65"/>
    </row>
    <row r="168" spans="1:7" ht="17.149999999999999" customHeight="1">
      <c r="A168" s="62"/>
      <c r="B168" s="63"/>
      <c r="C168" s="64"/>
      <c r="D168" s="64"/>
      <c r="E168" s="64"/>
      <c r="F168" s="65"/>
      <c r="G168" s="65"/>
    </row>
    <row r="169" spans="1:7" ht="17.149999999999999" customHeight="1">
      <c r="A169" s="62"/>
      <c r="B169" s="63"/>
      <c r="C169" s="64"/>
      <c r="D169" s="64"/>
      <c r="E169" s="64"/>
      <c r="F169" s="65"/>
      <c r="G169" s="65"/>
    </row>
    <row r="170" spans="1:7" ht="17.149999999999999" customHeight="1">
      <c r="A170" s="62"/>
      <c r="B170" s="63"/>
      <c r="C170" s="64"/>
      <c r="D170" s="64"/>
      <c r="E170" s="64"/>
      <c r="F170" s="65"/>
      <c r="G170" s="65"/>
    </row>
    <row r="171" spans="1:7" ht="17.149999999999999" customHeight="1">
      <c r="A171" s="62"/>
      <c r="B171" s="63"/>
      <c r="C171" s="64"/>
      <c r="D171" s="64"/>
      <c r="E171" s="64"/>
      <c r="F171" s="65"/>
      <c r="G171" s="65"/>
    </row>
    <row r="172" spans="1:7" ht="17.149999999999999" customHeight="1">
      <c r="A172" s="62"/>
      <c r="B172" s="63"/>
      <c r="C172" s="64"/>
      <c r="D172" s="64"/>
      <c r="E172" s="64"/>
      <c r="F172" s="65"/>
      <c r="G172" s="65"/>
    </row>
    <row r="173" spans="1:7" ht="17.149999999999999" customHeight="1">
      <c r="A173" s="62"/>
      <c r="B173" s="63"/>
      <c r="C173" s="64"/>
      <c r="D173" s="64"/>
      <c r="E173" s="64"/>
      <c r="F173" s="65"/>
      <c r="G173" s="65"/>
    </row>
    <row r="174" spans="1:7" ht="17.149999999999999" customHeight="1"/>
    <row r="175" spans="1:7" ht="17.149999999999999" customHeight="1"/>
    <row r="176" spans="1:7" ht="17.149999999999999" customHeight="1"/>
    <row r="177" ht="17.149999999999999" customHeight="1"/>
    <row r="178" ht="17.149999999999999" customHeight="1"/>
    <row r="179" ht="17.149999999999999" customHeight="1"/>
    <row r="180" ht="17.149999999999999" customHeight="1"/>
    <row r="181" ht="17.149999999999999" customHeight="1"/>
    <row r="182" ht="17.149999999999999" customHeight="1"/>
    <row r="183" ht="17.149999999999999" customHeight="1"/>
    <row r="184" ht="17.149999999999999" customHeight="1"/>
    <row r="185" ht="17.149999999999999" customHeight="1"/>
    <row r="186" ht="17.149999999999999" customHeight="1"/>
    <row r="187" ht="17.149999999999999" customHeight="1"/>
    <row r="188" ht="17.149999999999999" customHeight="1"/>
    <row r="189" ht="17.149999999999999" customHeight="1"/>
    <row r="190" ht="17.149999999999999" customHeight="1"/>
    <row r="191" ht="17.149999999999999" customHeight="1"/>
    <row r="192" ht="17.149999999999999" customHeight="1"/>
    <row r="193" ht="17.149999999999999" customHeight="1"/>
    <row r="194" ht="17.149999999999999" customHeight="1"/>
    <row r="195" ht="17.149999999999999" customHeight="1"/>
    <row r="196" ht="17.149999999999999" customHeight="1"/>
    <row r="197" ht="17.149999999999999" customHeight="1"/>
    <row r="198" ht="17.149999999999999" customHeight="1"/>
    <row r="199" ht="17.149999999999999" customHeight="1"/>
    <row r="200" ht="17.149999999999999" customHeight="1"/>
    <row r="201" ht="17.149999999999999" customHeight="1"/>
    <row r="202" ht="17.149999999999999" customHeight="1"/>
    <row r="203" ht="17.149999999999999" customHeight="1"/>
    <row r="204" ht="17.149999999999999" customHeight="1"/>
    <row r="205" ht="17.149999999999999" customHeight="1"/>
    <row r="206" ht="17.149999999999999" customHeight="1"/>
    <row r="207" ht="17.149999999999999" customHeight="1"/>
    <row r="208" ht="17.149999999999999" customHeight="1"/>
    <row r="209" ht="17.149999999999999" customHeight="1"/>
    <row r="210" ht="17.149999999999999" customHeight="1"/>
    <row r="211" ht="17.149999999999999" customHeight="1"/>
    <row r="212" ht="17.149999999999999" customHeight="1"/>
    <row r="213" ht="17.149999999999999" customHeight="1"/>
    <row r="214" ht="17.149999999999999" customHeight="1"/>
    <row r="215" ht="17.149999999999999" customHeight="1"/>
    <row r="216" ht="17.149999999999999" customHeight="1"/>
    <row r="217" ht="17.149999999999999" customHeight="1"/>
    <row r="218" ht="17.149999999999999" customHeight="1"/>
    <row r="219" ht="17.149999999999999" customHeight="1"/>
    <row r="220" ht="17.149999999999999" customHeight="1"/>
    <row r="221" ht="17.149999999999999" customHeight="1"/>
    <row r="222" ht="17.149999999999999" customHeight="1"/>
    <row r="223" ht="17.149999999999999" customHeight="1"/>
    <row r="224" ht="17.149999999999999" customHeight="1"/>
    <row r="225" ht="17.149999999999999" customHeight="1"/>
    <row r="226" ht="17.149999999999999" customHeight="1"/>
    <row r="227" ht="17.149999999999999" customHeight="1"/>
    <row r="228" ht="17.149999999999999" customHeight="1"/>
    <row r="229" ht="17.149999999999999" customHeight="1"/>
    <row r="230" ht="17.149999999999999" customHeight="1"/>
    <row r="231" ht="17.149999999999999" customHeight="1"/>
  </sheetData>
  <mergeCells count="6">
    <mergeCell ref="A1:F1"/>
    <mergeCell ref="A34:E34"/>
    <mergeCell ref="B36:C49"/>
    <mergeCell ref="D36:D41"/>
    <mergeCell ref="D42:D44"/>
    <mergeCell ref="D45:D48"/>
  </mergeCells>
  <phoneticPr fontId="16"/>
  <dataValidations count="2">
    <dataValidation type="list" allowBlank="1" showInputMessage="1" showErrorMessage="1" sqref="E4:E33" xr:uid="{FA46656C-90F7-49E3-B863-C2FBCA677E47}">
      <formula1>$E$36:$E$49</formula1>
    </dataValidation>
    <dataValidation type="list" allowBlank="1" showInputMessage="1" showErrorMessage="1" sqref="E50:E1048576 E35 E2:E3" xr:uid="{12D4F1D4-6911-49C0-A647-FF237B4D488E}">
      <formula1>"消耗品費,食材費,印刷費,車両燃料費,光熱水費,会場賃料,車両賃借料,通信費（電話代等）,郵便代,保険料,食材調達交通費,設備整備費（該当団体のみ）,その他対象外経費"</formula1>
    </dataValidation>
  </dataValidations>
  <pageMargins left="0.70866141732283472" right="0.70866141732283472" top="0.74803149606299213" bottom="0.74803149606299213" header="0.31496062992125984" footer="0.31496062992125984"/>
  <pageSetup paperSize="9" scale="77" fitToHeight="0"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3E9C-DC58-4475-87AF-04040436C761}">
  <sheetPr>
    <pageSetUpPr fitToPage="1"/>
  </sheetPr>
  <dimension ref="A1:L36"/>
  <sheetViews>
    <sheetView view="pageBreakPreview" zoomScaleSheetLayoutView="100" workbookViewId="0">
      <selection activeCell="G3" sqref="G3"/>
    </sheetView>
  </sheetViews>
  <sheetFormatPr defaultColWidth="9" defaultRowHeight="14"/>
  <cols>
    <col min="1" max="1" width="3.90625" style="4" customWidth="1"/>
    <col min="2" max="2" width="6" style="4" customWidth="1"/>
    <col min="3" max="3" width="3.26953125" style="4" customWidth="1"/>
    <col min="4" max="4" width="30.7265625" style="4" customWidth="1"/>
    <col min="5" max="5" width="14.6328125" style="4" customWidth="1"/>
    <col min="6" max="6" width="22.26953125" style="4" customWidth="1"/>
    <col min="7" max="7" width="34.26953125" style="4" customWidth="1"/>
    <col min="8" max="8" width="8" style="4" customWidth="1"/>
    <col min="9" max="9" width="9" style="4" customWidth="1"/>
    <col min="10" max="16384" width="9" style="4"/>
  </cols>
  <sheetData>
    <row r="1" spans="1:12">
      <c r="A1" s="4" t="s">
        <v>112</v>
      </c>
    </row>
    <row r="2" spans="1:12" ht="11.25" customHeight="1" thickBot="1">
      <c r="B2" s="174" t="s">
        <v>82</v>
      </c>
      <c r="C2" s="174"/>
      <c r="D2" s="174"/>
      <c r="E2" s="174"/>
      <c r="F2" s="5"/>
      <c r="G2" s="5"/>
      <c r="H2" s="31"/>
      <c r="I2" s="31"/>
      <c r="J2" s="31"/>
      <c r="K2" s="31"/>
      <c r="L2" s="31"/>
    </row>
    <row r="3" spans="1:12" ht="27.75" customHeight="1" thickBot="1">
      <c r="B3" s="174"/>
      <c r="C3" s="174"/>
      <c r="D3" s="174"/>
      <c r="E3" s="174"/>
      <c r="F3" s="28" t="s">
        <v>14</v>
      </c>
      <c r="G3" s="30" t="str">
        <f>IF(第7号様式!E14="","",第7号様式!E14)</f>
        <v/>
      </c>
      <c r="H3" s="31"/>
      <c r="I3" s="31"/>
      <c r="J3" s="31"/>
      <c r="K3" s="31"/>
      <c r="L3" s="31"/>
    </row>
    <row r="4" spans="1:12" ht="18.75" customHeight="1" thickBot="1">
      <c r="B4" s="16" t="s">
        <v>30</v>
      </c>
    </row>
    <row r="5" spans="1:12" ht="20.25" customHeight="1">
      <c r="B5" s="203" t="s">
        <v>31</v>
      </c>
      <c r="C5" s="204"/>
      <c r="D5" s="224"/>
      <c r="E5" s="125" t="s">
        <v>32</v>
      </c>
      <c r="F5" s="206" t="s">
        <v>33</v>
      </c>
      <c r="G5" s="207"/>
      <c r="H5" s="25"/>
      <c r="I5" s="25"/>
      <c r="J5" s="25"/>
      <c r="K5" s="25"/>
    </row>
    <row r="6" spans="1:12" ht="50.15" customHeight="1">
      <c r="B6" s="225" t="s">
        <v>34</v>
      </c>
      <c r="C6" s="226"/>
      <c r="D6" s="227"/>
      <c r="E6" s="128"/>
      <c r="F6" s="201"/>
      <c r="G6" s="202"/>
      <c r="H6" s="25"/>
      <c r="I6" s="25"/>
      <c r="J6" s="25"/>
      <c r="K6" s="25"/>
    </row>
    <row r="7" spans="1:12" ht="24.75" customHeight="1">
      <c r="B7" s="228" t="s">
        <v>71</v>
      </c>
      <c r="C7" s="229"/>
      <c r="D7" s="230"/>
      <c r="E7" s="234"/>
      <c r="F7" s="236"/>
      <c r="G7" s="237"/>
      <c r="H7" s="25"/>
      <c r="I7" s="25"/>
      <c r="J7" s="25"/>
      <c r="K7" s="25"/>
    </row>
    <row r="8" spans="1:12" ht="24.75" customHeight="1">
      <c r="B8" s="231"/>
      <c r="C8" s="232"/>
      <c r="D8" s="233"/>
      <c r="E8" s="235"/>
      <c r="F8" s="238"/>
      <c r="G8" s="239"/>
      <c r="H8" s="25"/>
      <c r="I8" s="25"/>
      <c r="J8" s="25"/>
      <c r="K8" s="25"/>
    </row>
    <row r="9" spans="1:12" ht="50.15" customHeight="1">
      <c r="B9" s="212" t="s">
        <v>35</v>
      </c>
      <c r="C9" s="213"/>
      <c r="D9" s="213"/>
      <c r="E9" s="128"/>
      <c r="F9" s="201"/>
      <c r="G9" s="202"/>
      <c r="H9" s="25"/>
      <c r="I9" s="25"/>
      <c r="J9" s="25"/>
      <c r="K9" s="25"/>
    </row>
    <row r="10" spans="1:12" ht="50.15" customHeight="1" thickBot="1">
      <c r="B10" s="214"/>
      <c r="C10" s="215"/>
      <c r="D10" s="216"/>
      <c r="E10" s="129"/>
      <c r="F10" s="217"/>
      <c r="G10" s="218"/>
      <c r="H10" s="25"/>
      <c r="I10" s="25"/>
      <c r="J10" s="25"/>
      <c r="K10" s="25"/>
    </row>
    <row r="11" spans="1:12" ht="40" customHeight="1" thickTop="1" thickBot="1">
      <c r="B11" s="219" t="s">
        <v>36</v>
      </c>
      <c r="C11" s="220"/>
      <c r="D11" s="221"/>
      <c r="E11" s="23" t="str">
        <f>IF(E7="","",SUM(E6:E10))</f>
        <v/>
      </c>
      <c r="F11" s="222"/>
      <c r="G11" s="223"/>
      <c r="H11" s="25"/>
      <c r="I11" s="25"/>
      <c r="J11" s="25"/>
      <c r="K11" s="25"/>
    </row>
    <row r="12" spans="1:12" ht="9.75" customHeight="1">
      <c r="B12" s="17"/>
      <c r="C12" s="17"/>
      <c r="D12" s="17"/>
      <c r="E12" s="24"/>
      <c r="F12" s="29"/>
      <c r="G12" s="5"/>
      <c r="H12" s="25"/>
      <c r="I12" s="25"/>
      <c r="J12" s="25"/>
      <c r="K12" s="25"/>
    </row>
    <row r="13" spans="1:12" ht="20.25" customHeight="1" thickBot="1">
      <c r="B13" s="12" t="s">
        <v>37</v>
      </c>
      <c r="E13" s="25"/>
      <c r="F13" s="25"/>
      <c r="G13" s="25"/>
      <c r="H13" s="25"/>
      <c r="I13" s="25"/>
      <c r="J13" s="25"/>
      <c r="K13" s="25"/>
    </row>
    <row r="14" spans="1:12" ht="20.25" customHeight="1">
      <c r="B14" s="203" t="s">
        <v>31</v>
      </c>
      <c r="C14" s="204"/>
      <c r="D14" s="205"/>
      <c r="E14" s="126" t="s">
        <v>38</v>
      </c>
      <c r="F14" s="206" t="s">
        <v>39</v>
      </c>
      <c r="G14" s="207"/>
      <c r="H14" s="25"/>
      <c r="I14" s="25"/>
      <c r="J14" s="25"/>
      <c r="K14" s="25"/>
    </row>
    <row r="15" spans="1:12" ht="80.150000000000006" customHeight="1">
      <c r="B15" s="175" t="s">
        <v>75</v>
      </c>
      <c r="C15" s="176"/>
      <c r="D15" s="18" t="s">
        <v>116</v>
      </c>
      <c r="E15" s="130"/>
      <c r="F15" s="208"/>
      <c r="G15" s="209"/>
      <c r="H15" s="25"/>
      <c r="I15" s="25"/>
      <c r="J15" s="25"/>
      <c r="K15" s="25"/>
    </row>
    <row r="16" spans="1:12" ht="80.150000000000006" customHeight="1">
      <c r="B16" s="177"/>
      <c r="C16" s="178"/>
      <c r="D16" s="19" t="s">
        <v>117</v>
      </c>
      <c r="E16" s="131"/>
      <c r="F16" s="208"/>
      <c r="G16" s="209"/>
      <c r="H16" s="25"/>
      <c r="I16" s="25"/>
      <c r="J16" s="25"/>
      <c r="K16" s="25"/>
    </row>
    <row r="17" spans="2:11" ht="80.150000000000006" customHeight="1">
      <c r="B17" s="177"/>
      <c r="C17" s="178"/>
      <c r="D17" s="18" t="s">
        <v>148</v>
      </c>
      <c r="E17" s="132"/>
      <c r="F17" s="208"/>
      <c r="G17" s="209"/>
      <c r="H17" s="25"/>
      <c r="I17" s="25"/>
      <c r="J17" s="25"/>
      <c r="K17" s="25"/>
    </row>
    <row r="18" spans="2:11" ht="80.150000000000006" customHeight="1" thickBot="1">
      <c r="B18" s="177"/>
      <c r="C18" s="178"/>
      <c r="D18" s="117" t="s">
        <v>118</v>
      </c>
      <c r="E18" s="130"/>
      <c r="F18" s="250"/>
      <c r="G18" s="251"/>
      <c r="H18" s="25"/>
      <c r="I18" s="25"/>
      <c r="J18" s="25"/>
      <c r="K18" s="25"/>
    </row>
    <row r="19" spans="2:11" ht="40" customHeight="1" thickTop="1">
      <c r="B19" s="179"/>
      <c r="C19" s="180"/>
      <c r="D19" s="20" t="s">
        <v>42</v>
      </c>
      <c r="E19" s="26" t="str">
        <f>IF(SUM(E15:E18)=0,"",SUM(E15:E18))</f>
        <v/>
      </c>
      <c r="F19" s="194"/>
      <c r="G19" s="195"/>
      <c r="H19" s="25"/>
      <c r="I19" s="25"/>
      <c r="J19" s="25"/>
      <c r="K19" s="25"/>
    </row>
    <row r="20" spans="2:11" ht="21" customHeight="1">
      <c r="B20" s="196" t="s">
        <v>43</v>
      </c>
      <c r="C20" s="197"/>
      <c r="D20" s="198"/>
      <c r="E20" s="127" t="s">
        <v>38</v>
      </c>
      <c r="F20" s="199" t="s">
        <v>44</v>
      </c>
      <c r="G20" s="200"/>
      <c r="H20" s="25"/>
      <c r="I20" s="25"/>
      <c r="J20" s="25"/>
      <c r="K20" s="25"/>
    </row>
    <row r="21" spans="2:11" ht="50.15" customHeight="1">
      <c r="B21" s="175" t="s">
        <v>69</v>
      </c>
      <c r="C21" s="181"/>
      <c r="D21" s="134"/>
      <c r="E21" s="135"/>
      <c r="F21" s="201"/>
      <c r="G21" s="202"/>
      <c r="H21" s="25"/>
      <c r="I21" s="25"/>
      <c r="J21" s="25"/>
      <c r="K21" s="25"/>
    </row>
    <row r="22" spans="2:11" ht="50.15" customHeight="1">
      <c r="B22" s="177"/>
      <c r="C22" s="182"/>
      <c r="D22" s="134"/>
      <c r="E22" s="135"/>
      <c r="F22" s="184"/>
      <c r="G22" s="185"/>
      <c r="H22" s="25"/>
      <c r="I22" s="25"/>
      <c r="J22" s="25"/>
      <c r="K22" s="25"/>
    </row>
    <row r="23" spans="2:11" ht="50.15" customHeight="1" thickBot="1">
      <c r="B23" s="177"/>
      <c r="C23" s="182"/>
      <c r="D23" s="136"/>
      <c r="E23" s="137"/>
      <c r="F23" s="186"/>
      <c r="G23" s="187"/>
      <c r="H23" s="25"/>
      <c r="I23" s="25"/>
      <c r="J23" s="25"/>
      <c r="K23" s="25"/>
    </row>
    <row r="24" spans="2:11" ht="40" customHeight="1" thickTop="1" thickBot="1">
      <c r="B24" s="177"/>
      <c r="C24" s="182"/>
      <c r="D24" s="21" t="s">
        <v>45</v>
      </c>
      <c r="E24" s="50" t="str">
        <f>IF(SUM(E21:E23)=0,"",SUM(E21:E23))</f>
        <v/>
      </c>
      <c r="F24" s="188"/>
      <c r="G24" s="189"/>
      <c r="H24" s="25"/>
      <c r="I24" s="25"/>
      <c r="J24" s="25"/>
      <c r="K24" s="25"/>
    </row>
    <row r="25" spans="2:11" ht="40" customHeight="1" thickBot="1">
      <c r="B25" s="190"/>
      <c r="C25" s="191"/>
      <c r="D25" s="22" t="s">
        <v>46</v>
      </c>
      <c r="E25" s="27" t="str">
        <f>IF(ISBLANK(E19),"",IF(E24="",E19,E19+E24))</f>
        <v/>
      </c>
      <c r="F25" s="192"/>
      <c r="G25" s="193"/>
      <c r="H25" s="25"/>
      <c r="I25" s="25"/>
      <c r="J25" s="25"/>
      <c r="K25" s="25"/>
    </row>
    <row r="26" spans="2:11">
      <c r="I26" s="13"/>
      <c r="J26" s="13"/>
    </row>
    <row r="27" spans="2:11">
      <c r="B27" s="4" t="s">
        <v>70</v>
      </c>
      <c r="I27" s="183" t="s">
        <v>47</v>
      </c>
      <c r="J27" s="183"/>
    </row>
    <row r="28" spans="2:11" ht="14.5" thickBot="1">
      <c r="I28" s="183"/>
      <c r="J28" s="183"/>
    </row>
    <row r="29" spans="2:11" ht="20.149999999999999" customHeight="1" thickBot="1">
      <c r="B29" s="10" t="s">
        <v>48</v>
      </c>
      <c r="C29" s="4" t="s">
        <v>72</v>
      </c>
      <c r="F29" s="51" t="s">
        <v>49</v>
      </c>
      <c r="G29" s="52" t="str">
        <f>IF(E19=0," ",E19)</f>
        <v/>
      </c>
      <c r="I29" s="183"/>
      <c r="J29" s="183"/>
    </row>
    <row r="30" spans="2:11" ht="20.149999999999999" customHeight="1">
      <c r="B30" s="10"/>
      <c r="G30" s="49"/>
      <c r="I30" s="183"/>
      <c r="J30" s="183"/>
    </row>
    <row r="31" spans="2:11" ht="17.25" customHeight="1">
      <c r="B31" s="53"/>
      <c r="I31" s="183"/>
      <c r="J31" s="183"/>
    </row>
    <row r="32" spans="2:11" ht="15.75" customHeight="1">
      <c r="B32" s="10" t="s">
        <v>50</v>
      </c>
      <c r="C32" s="4" t="s">
        <v>73</v>
      </c>
      <c r="I32" s="183"/>
      <c r="J32" s="183"/>
    </row>
    <row r="33" spans="2:10" ht="15.75" customHeight="1" thickBot="1">
      <c r="B33" s="10"/>
      <c r="D33" s="4" t="s">
        <v>74</v>
      </c>
      <c r="I33" s="183"/>
      <c r="J33" s="183"/>
    </row>
    <row r="34" spans="2:10" ht="20.149999999999999" customHeight="1" thickBot="1">
      <c r="F34" s="51" t="s">
        <v>51</v>
      </c>
      <c r="G34" s="52" t="str">
        <f>IF(E19="","",IF(E24="",E19-E6,E19-MAX(E6-E24,0)))</f>
        <v/>
      </c>
      <c r="I34" s="183"/>
      <c r="J34" s="183"/>
    </row>
    <row r="35" spans="2:10" ht="14.5" thickBot="1">
      <c r="G35" s="54" t="str">
        <f>IF(E23="","",IF(G12-E22&lt;=0,((E19+E20+E21)-(E10-E28)+(G12-G12)),(E19+E20+E21)-(E10-E28)+(G12-E22)))</f>
        <v/>
      </c>
    </row>
    <row r="36" spans="2:10" ht="14.5" thickBot="1">
      <c r="B36" s="102" t="s">
        <v>100</v>
      </c>
      <c r="C36" s="103" t="s">
        <v>103</v>
      </c>
      <c r="D36" s="103"/>
      <c r="E36" s="103"/>
      <c r="F36" s="104" t="s">
        <v>101</v>
      </c>
      <c r="G36" s="105">
        <f>MIN(E7,G29,G34)</f>
        <v>0</v>
      </c>
    </row>
  </sheetData>
  <sheetProtection algorithmName="SHA-512" hashValue="fH6T256Ho65o4QM1KerRY/AVJK+H8o6Tg/nalUR0FJAAFxRUZX5T8426N3fRQDA3wgcCeGrntzGG0eprQJdv3A==" saltValue="VRtVgX2mvDWsYj0PmSyLUg==" spinCount="100000" sheet="1" objects="1" scenarios="1"/>
  <mergeCells count="32">
    <mergeCell ref="B7:D8"/>
    <mergeCell ref="E7:E8"/>
    <mergeCell ref="F7:G8"/>
    <mergeCell ref="B2:E3"/>
    <mergeCell ref="B5:D5"/>
    <mergeCell ref="F5:G5"/>
    <mergeCell ref="B6:D6"/>
    <mergeCell ref="F6:G6"/>
    <mergeCell ref="B9:D9"/>
    <mergeCell ref="F9:G9"/>
    <mergeCell ref="B10:D10"/>
    <mergeCell ref="F10:G10"/>
    <mergeCell ref="B11:D11"/>
    <mergeCell ref="F11:G11"/>
    <mergeCell ref="B14:D14"/>
    <mergeCell ref="F14:G14"/>
    <mergeCell ref="B15:C19"/>
    <mergeCell ref="F15:G15"/>
    <mergeCell ref="F16:G16"/>
    <mergeCell ref="F17:G17"/>
    <mergeCell ref="F18:G18"/>
    <mergeCell ref="F19:G19"/>
    <mergeCell ref="B25:C25"/>
    <mergeCell ref="F25:G25"/>
    <mergeCell ref="I27:J34"/>
    <mergeCell ref="B20:D20"/>
    <mergeCell ref="F20:G20"/>
    <mergeCell ref="B21:C24"/>
    <mergeCell ref="F21:G21"/>
    <mergeCell ref="F22:G22"/>
    <mergeCell ref="F23:G23"/>
    <mergeCell ref="F24:G24"/>
  </mergeCells>
  <phoneticPr fontId="16"/>
  <pageMargins left="0.78740157480314965" right="0.78740157480314965" top="0.39370078740157483" bottom="0" header="0.19685039370078741" footer="0"/>
  <pageSetup paperSize="9" scale="7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12FD4-4865-4169-B3FB-B6C8528D714B}">
  <sheetPr>
    <pageSetUpPr fitToPage="1"/>
  </sheetPr>
  <dimension ref="A1:DH231"/>
  <sheetViews>
    <sheetView topLeftCell="A20" zoomScaleNormal="100" workbookViewId="0">
      <selection activeCell="E16" sqref="E16"/>
    </sheetView>
  </sheetViews>
  <sheetFormatPr defaultRowHeight="13"/>
  <cols>
    <col min="1" max="1" width="4.7265625" customWidth="1"/>
    <col min="2" max="2" width="10.6328125" style="69" customWidth="1"/>
    <col min="3" max="3" width="39.90625" style="70" customWidth="1"/>
    <col min="4" max="4" width="8.6328125" style="70" customWidth="1"/>
    <col min="5" max="5" width="18" style="70" customWidth="1"/>
    <col min="6" max="6" width="18" style="71" customWidth="1"/>
    <col min="7" max="7" width="14.6328125" style="71" customWidth="1"/>
    <col min="8" max="8" width="10.6328125" customWidth="1"/>
  </cols>
  <sheetData>
    <row r="1" spans="1:112" ht="21" customHeight="1">
      <c r="A1" s="240" t="s">
        <v>85</v>
      </c>
      <c r="B1" s="241"/>
      <c r="C1" s="241"/>
      <c r="D1" s="241"/>
      <c r="E1" s="241"/>
      <c r="F1" s="241"/>
      <c r="G1" s="61"/>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row>
    <row r="2" spans="1:112">
      <c r="A2" s="62"/>
      <c r="B2" s="63"/>
      <c r="C2" s="64"/>
      <c r="D2" s="64"/>
      <c r="E2" s="64"/>
      <c r="F2" s="65"/>
      <c r="G2" s="65"/>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row>
    <row r="3" spans="1:112" ht="39" customHeight="1">
      <c r="A3" s="273"/>
      <c r="B3" s="274" t="s">
        <v>52</v>
      </c>
      <c r="C3" s="275" t="s">
        <v>53</v>
      </c>
      <c r="D3" s="276"/>
      <c r="E3" s="277" t="s">
        <v>54</v>
      </c>
      <c r="F3" s="278" t="s">
        <v>55</v>
      </c>
      <c r="G3" s="66"/>
      <c r="H3" s="67"/>
      <c r="I3" s="67"/>
      <c r="J3" s="67"/>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row>
    <row r="4" spans="1:112" s="88" customFormat="1" ht="17.149999999999999" customHeight="1">
      <c r="A4" s="85">
        <v>1</v>
      </c>
      <c r="B4" s="279"/>
      <c r="C4" s="313"/>
      <c r="D4" s="314"/>
      <c r="E4" s="280"/>
      <c r="F4" s="291"/>
      <c r="G4" s="86"/>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row>
    <row r="5" spans="1:112" s="88" customFormat="1" ht="17.149999999999999" customHeight="1">
      <c r="A5" s="85">
        <v>2</v>
      </c>
      <c r="B5" s="279"/>
      <c r="C5" s="315"/>
      <c r="D5" s="316"/>
      <c r="E5" s="280"/>
      <c r="F5" s="291"/>
      <c r="G5" s="86"/>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row>
    <row r="6" spans="1:112" s="88" customFormat="1" ht="17.149999999999999" customHeight="1">
      <c r="A6" s="85">
        <v>3</v>
      </c>
      <c r="B6" s="279"/>
      <c r="C6" s="317"/>
      <c r="D6" s="318"/>
      <c r="E6" s="280"/>
      <c r="F6" s="281"/>
      <c r="G6" s="89"/>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row>
    <row r="7" spans="1:112" s="88" customFormat="1" ht="17.149999999999999" customHeight="1">
      <c r="A7" s="85">
        <v>4</v>
      </c>
      <c r="B7" s="279"/>
      <c r="C7" s="313"/>
      <c r="D7" s="314"/>
      <c r="E7" s="280"/>
      <c r="F7" s="281"/>
      <c r="G7" s="89"/>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row>
    <row r="8" spans="1:112" s="88" customFormat="1" ht="17.149999999999999" customHeight="1">
      <c r="A8" s="85">
        <v>5</v>
      </c>
      <c r="B8" s="279"/>
      <c r="C8" s="313"/>
      <c r="D8" s="314"/>
      <c r="E8" s="280"/>
      <c r="F8" s="281"/>
      <c r="G8" s="89"/>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row>
    <row r="9" spans="1:112" s="88" customFormat="1" ht="17.149999999999999" customHeight="1">
      <c r="A9" s="85">
        <v>6</v>
      </c>
      <c r="B9" s="300"/>
      <c r="C9" s="311"/>
      <c r="D9" s="312"/>
      <c r="E9" s="301"/>
      <c r="F9" s="302"/>
      <c r="G9" s="89"/>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row>
    <row r="10" spans="1:112" s="88" customFormat="1" ht="17.149999999999999" customHeight="1">
      <c r="A10" s="85">
        <v>7</v>
      </c>
      <c r="B10" s="300"/>
      <c r="C10" s="311"/>
      <c r="D10" s="312"/>
      <c r="E10" s="301"/>
      <c r="F10" s="302"/>
      <c r="G10" s="89"/>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row>
    <row r="11" spans="1:112" s="88" customFormat="1" ht="17.149999999999999" customHeight="1">
      <c r="A11" s="85">
        <v>8</v>
      </c>
      <c r="B11" s="300"/>
      <c r="C11" s="311"/>
      <c r="D11" s="312"/>
      <c r="E11" s="301"/>
      <c r="F11" s="302"/>
      <c r="G11" s="89"/>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row>
    <row r="12" spans="1:112" s="88" customFormat="1" ht="17.149999999999999" customHeight="1">
      <c r="A12" s="85">
        <v>9</v>
      </c>
      <c r="B12" s="300"/>
      <c r="C12" s="311"/>
      <c r="D12" s="312"/>
      <c r="E12" s="301"/>
      <c r="F12" s="302"/>
      <c r="G12" s="89"/>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row>
    <row r="13" spans="1:112" s="88" customFormat="1" ht="17.149999999999999" customHeight="1">
      <c r="A13" s="85">
        <v>10</v>
      </c>
      <c r="B13" s="300"/>
      <c r="C13" s="311"/>
      <c r="D13" s="312"/>
      <c r="E13" s="301"/>
      <c r="F13" s="302"/>
      <c r="G13" s="89"/>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row>
    <row r="14" spans="1:112" s="88" customFormat="1" ht="17.149999999999999" customHeight="1">
      <c r="A14" s="85">
        <v>11</v>
      </c>
      <c r="B14" s="300"/>
      <c r="C14" s="311"/>
      <c r="D14" s="312"/>
      <c r="E14" s="301"/>
      <c r="F14" s="302"/>
      <c r="G14" s="89"/>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row>
    <row r="15" spans="1:112" s="88" customFormat="1" ht="17.149999999999999" customHeight="1">
      <c r="A15" s="85">
        <v>12</v>
      </c>
      <c r="B15" s="300"/>
      <c r="C15" s="311"/>
      <c r="D15" s="312"/>
      <c r="E15" s="301"/>
      <c r="F15" s="302"/>
      <c r="G15" s="89"/>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row>
    <row r="16" spans="1:112" s="88" customFormat="1" ht="17.149999999999999" customHeight="1">
      <c r="A16" s="85">
        <v>13</v>
      </c>
      <c r="B16" s="300"/>
      <c r="C16" s="311"/>
      <c r="D16" s="312"/>
      <c r="E16" s="301"/>
      <c r="F16" s="302"/>
      <c r="G16" s="89"/>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row>
    <row r="17" spans="1:112" s="88" customFormat="1" ht="17.149999999999999" customHeight="1">
      <c r="A17" s="85">
        <v>14</v>
      </c>
      <c r="B17" s="300"/>
      <c r="C17" s="311"/>
      <c r="D17" s="312"/>
      <c r="E17" s="301"/>
      <c r="F17" s="302"/>
      <c r="G17" s="89"/>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row>
    <row r="18" spans="1:112" s="88" customFormat="1" ht="17.149999999999999" customHeight="1">
      <c r="A18" s="85">
        <v>15</v>
      </c>
      <c r="B18" s="300"/>
      <c r="C18" s="311"/>
      <c r="D18" s="312"/>
      <c r="E18" s="301"/>
      <c r="F18" s="302"/>
      <c r="G18" s="89"/>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row>
    <row r="19" spans="1:112" s="88" customFormat="1" ht="17.149999999999999" customHeight="1">
      <c r="A19" s="85">
        <v>16</v>
      </c>
      <c r="B19" s="300"/>
      <c r="C19" s="311"/>
      <c r="D19" s="312"/>
      <c r="E19" s="301"/>
      <c r="F19" s="302"/>
      <c r="G19" s="89"/>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row>
    <row r="20" spans="1:112" s="88" customFormat="1" ht="17.149999999999999" customHeight="1">
      <c r="A20" s="85">
        <v>17</v>
      </c>
      <c r="B20" s="300"/>
      <c r="C20" s="311"/>
      <c r="D20" s="312"/>
      <c r="E20" s="301"/>
      <c r="F20" s="302"/>
      <c r="G20" s="89"/>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row>
    <row r="21" spans="1:112" s="88" customFormat="1" ht="17.149999999999999" customHeight="1">
      <c r="A21" s="85">
        <v>18</v>
      </c>
      <c r="B21" s="300"/>
      <c r="C21" s="311"/>
      <c r="D21" s="312"/>
      <c r="E21" s="301"/>
      <c r="F21" s="302"/>
      <c r="G21" s="89"/>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row>
    <row r="22" spans="1:112" s="88" customFormat="1" ht="17.149999999999999" customHeight="1">
      <c r="A22" s="85">
        <v>19</v>
      </c>
      <c r="B22" s="300"/>
      <c r="C22" s="311"/>
      <c r="D22" s="312"/>
      <c r="E22" s="301"/>
      <c r="F22" s="302"/>
      <c r="G22" s="89"/>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row>
    <row r="23" spans="1:112" s="88" customFormat="1" ht="17.149999999999999" customHeight="1">
      <c r="A23" s="85">
        <v>20</v>
      </c>
      <c r="B23" s="300"/>
      <c r="C23" s="311"/>
      <c r="D23" s="312"/>
      <c r="E23" s="301"/>
      <c r="F23" s="302"/>
      <c r="G23" s="89"/>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row>
    <row r="24" spans="1:112" s="88" customFormat="1" ht="17.149999999999999" customHeight="1">
      <c r="A24" s="85">
        <v>21</v>
      </c>
      <c r="B24" s="300"/>
      <c r="C24" s="311"/>
      <c r="D24" s="312"/>
      <c r="E24" s="301"/>
      <c r="F24" s="302"/>
      <c r="G24" s="89"/>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row>
    <row r="25" spans="1:112" s="88" customFormat="1" ht="17.149999999999999" customHeight="1">
      <c r="A25" s="85">
        <v>22</v>
      </c>
      <c r="B25" s="300"/>
      <c r="C25" s="311"/>
      <c r="D25" s="312"/>
      <c r="E25" s="301"/>
      <c r="F25" s="302"/>
      <c r="G25" s="89"/>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row>
    <row r="26" spans="1:112" s="88" customFormat="1" ht="17.149999999999999" customHeight="1">
      <c r="A26" s="85">
        <v>23</v>
      </c>
      <c r="B26" s="300"/>
      <c r="C26" s="311"/>
      <c r="D26" s="312"/>
      <c r="E26" s="301"/>
      <c r="F26" s="302"/>
      <c r="G26" s="89"/>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row>
    <row r="27" spans="1:112" s="88" customFormat="1" ht="17.149999999999999" customHeight="1">
      <c r="A27" s="85">
        <v>24</v>
      </c>
      <c r="B27" s="300"/>
      <c r="C27" s="311"/>
      <c r="D27" s="312"/>
      <c r="E27" s="301"/>
      <c r="F27" s="302"/>
      <c r="G27" s="89"/>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row>
    <row r="28" spans="1:112" s="88" customFormat="1" ht="17.149999999999999" customHeight="1">
      <c r="A28" s="85">
        <v>25</v>
      </c>
      <c r="B28" s="300"/>
      <c r="C28" s="311"/>
      <c r="D28" s="312"/>
      <c r="E28" s="301"/>
      <c r="F28" s="302"/>
      <c r="G28" s="89"/>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row>
    <row r="29" spans="1:112" s="88" customFormat="1" ht="17.149999999999999" customHeight="1">
      <c r="A29" s="85">
        <v>26</v>
      </c>
      <c r="B29" s="300"/>
      <c r="C29" s="311"/>
      <c r="D29" s="312"/>
      <c r="E29" s="301"/>
      <c r="F29" s="302"/>
      <c r="G29" s="89"/>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row>
    <row r="30" spans="1:112" s="88" customFormat="1" ht="17.149999999999999" customHeight="1">
      <c r="A30" s="85">
        <v>27</v>
      </c>
      <c r="B30" s="300"/>
      <c r="C30" s="311"/>
      <c r="D30" s="312"/>
      <c r="E30" s="301"/>
      <c r="F30" s="302"/>
      <c r="G30" s="89"/>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row>
    <row r="31" spans="1:112" s="88" customFormat="1" ht="17.149999999999999" customHeight="1">
      <c r="A31" s="85">
        <v>28</v>
      </c>
      <c r="B31" s="300"/>
      <c r="C31" s="311"/>
      <c r="D31" s="312"/>
      <c r="E31" s="301"/>
      <c r="F31" s="302"/>
      <c r="G31" s="89"/>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row>
    <row r="32" spans="1:112" s="88" customFormat="1" ht="17.149999999999999" customHeight="1">
      <c r="A32" s="85">
        <v>29</v>
      </c>
      <c r="B32" s="300"/>
      <c r="C32" s="311"/>
      <c r="D32" s="312"/>
      <c r="E32" s="301"/>
      <c r="F32" s="302"/>
      <c r="G32" s="89"/>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row>
    <row r="33" spans="1:112" s="88" customFormat="1" ht="17.149999999999999" customHeight="1">
      <c r="A33" s="85">
        <v>30</v>
      </c>
      <c r="B33" s="300"/>
      <c r="C33" s="311"/>
      <c r="D33" s="312"/>
      <c r="E33" s="301"/>
      <c r="F33" s="302"/>
      <c r="G33" s="89"/>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row>
    <row r="34" spans="1:112" ht="17.149999999999999" customHeight="1">
      <c r="A34" s="242" t="s">
        <v>56</v>
      </c>
      <c r="B34" s="243"/>
      <c r="C34" s="243"/>
      <c r="D34" s="243"/>
      <c r="E34" s="243"/>
      <c r="F34" s="307">
        <f>SUM(F4:F33)</f>
        <v>0</v>
      </c>
      <c r="G34" s="299"/>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row>
    <row r="35" spans="1:112" ht="17.149999999999999" customHeight="1" thickBot="1">
      <c r="A35" s="62"/>
      <c r="B35" s="63"/>
      <c r="C35" s="64"/>
      <c r="D35" s="64"/>
      <c r="E35" s="64"/>
      <c r="F35" s="299"/>
      <c r="G35" s="299"/>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row>
    <row r="36" spans="1:112" ht="17.149999999999999" customHeight="1">
      <c r="A36" s="62"/>
      <c r="B36" s="244" t="s">
        <v>57</v>
      </c>
      <c r="C36" s="245"/>
      <c r="D36" s="303" t="s">
        <v>164</v>
      </c>
      <c r="E36" s="80" t="s">
        <v>144</v>
      </c>
      <c r="F36" s="319">
        <f>SUMIF($E$4:$E$33,"❶講師謝礼",$F$4:$F$33)</f>
        <v>0</v>
      </c>
      <c r="G36" s="299"/>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row>
    <row r="37" spans="1:112" ht="17.149999999999999" customHeight="1">
      <c r="A37" s="62"/>
      <c r="B37" s="246"/>
      <c r="C37" s="247"/>
      <c r="D37" s="304"/>
      <c r="E37" s="82" t="s">
        <v>119</v>
      </c>
      <c r="F37" s="320">
        <f>SUMIF($E$4:$E$33,"❷消耗品費",$F$4:$F$33)</f>
        <v>0</v>
      </c>
      <c r="G37" s="299"/>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row>
    <row r="38" spans="1:112" ht="17.149999999999999" customHeight="1">
      <c r="A38" s="62"/>
      <c r="B38" s="246"/>
      <c r="C38" s="247"/>
      <c r="D38" s="304"/>
      <c r="E38" s="82" t="s">
        <v>121</v>
      </c>
      <c r="F38" s="320">
        <f>SUMIF($E$4:$E$33,"❸印刷費",$F$4:$F$33)</f>
        <v>0</v>
      </c>
      <c r="G38" s="299"/>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row>
    <row r="39" spans="1:112" ht="17.149999999999999" customHeight="1">
      <c r="A39" s="62"/>
      <c r="B39" s="246"/>
      <c r="C39" s="247"/>
      <c r="D39" s="304"/>
      <c r="E39" s="82" t="s">
        <v>123</v>
      </c>
      <c r="F39" s="320">
        <f>SUMIF($E$4:$E$33,"❹食材費",$F$4:$F$33)</f>
        <v>0</v>
      </c>
      <c r="G39" s="299"/>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row>
    <row r="40" spans="1:112" ht="17.149999999999999" customHeight="1">
      <c r="A40" s="62"/>
      <c r="B40" s="246"/>
      <c r="C40" s="247"/>
      <c r="D40" s="304"/>
      <c r="E40" s="82" t="s">
        <v>125</v>
      </c>
      <c r="F40" s="320">
        <f>SUMIF($E$4:$E$33,"❺車両燃料費",$F$4:$F$33)</f>
        <v>0</v>
      </c>
      <c r="G40" s="299" t="s">
        <v>158</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row>
    <row r="41" spans="1:112" ht="17.149999999999999" customHeight="1">
      <c r="A41" s="62"/>
      <c r="B41" s="246"/>
      <c r="C41" s="247"/>
      <c r="D41" s="305"/>
      <c r="E41" s="82" t="s">
        <v>127</v>
      </c>
      <c r="F41" s="320">
        <f>SUMIF($E$4:$E$33,"❻光熱水費",$F$4:$F$33)</f>
        <v>0</v>
      </c>
      <c r="G41" s="310">
        <f>SUM(F36:F41)</f>
        <v>0</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row>
    <row r="42" spans="1:112" ht="17.149999999999999" customHeight="1">
      <c r="A42" s="62"/>
      <c r="B42" s="246"/>
      <c r="C42" s="247"/>
      <c r="D42" s="285" t="s">
        <v>165</v>
      </c>
      <c r="E42" s="82" t="s">
        <v>129</v>
      </c>
      <c r="F42" s="320">
        <f>SUMIF($E$4:$E$33,"❼会場使用料",$F$4:$F$33)</f>
        <v>0</v>
      </c>
      <c r="G42" s="299"/>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row>
    <row r="43" spans="1:112" ht="17.149999999999999" customHeight="1">
      <c r="A43" s="62"/>
      <c r="B43" s="246"/>
      <c r="C43" s="247"/>
      <c r="D43" s="283"/>
      <c r="E43" s="82" t="s">
        <v>160</v>
      </c>
      <c r="F43" s="320">
        <f>SUMIF($E$4:$E$33,"❽各種賃借料",$F$4:$F$33)</f>
        <v>0</v>
      </c>
      <c r="G43" s="321" t="s">
        <v>161</v>
      </c>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row>
    <row r="44" spans="1:112" ht="17.149999999999999" customHeight="1">
      <c r="A44" s="62"/>
      <c r="B44" s="246"/>
      <c r="C44" s="247"/>
      <c r="D44" s="284"/>
      <c r="E44" s="82" t="s">
        <v>132</v>
      </c>
      <c r="F44" s="320">
        <f>SUMIF($E$4:$E$33,"❾保管庫賃借料",$F$4:$F$33)</f>
        <v>0</v>
      </c>
      <c r="G44" s="310">
        <f>SUM(F42:F44)</f>
        <v>0</v>
      </c>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row>
    <row r="45" spans="1:112" ht="17.149999999999999" customHeight="1">
      <c r="A45" s="62"/>
      <c r="B45" s="246"/>
      <c r="C45" s="247"/>
      <c r="D45" s="306" t="s">
        <v>166</v>
      </c>
      <c r="E45" s="82" t="s">
        <v>134</v>
      </c>
      <c r="F45" s="320">
        <f>SUMIF($E$4:$E$33,"❿通信費（電話代等）",$F$4:$F$33)</f>
        <v>0</v>
      </c>
      <c r="G45" s="299"/>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row>
    <row r="46" spans="1:112" ht="17.149999999999999" customHeight="1">
      <c r="A46" s="62"/>
      <c r="B46" s="246"/>
      <c r="C46" s="247"/>
      <c r="D46" s="304"/>
      <c r="E46" s="82" t="s">
        <v>136</v>
      </c>
      <c r="F46" s="320">
        <f>SUMIF($E$4:$E$33,"⓫郵便代",$F$4:$F$33)</f>
        <v>0</v>
      </c>
      <c r="G46" s="299"/>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row>
    <row r="47" spans="1:112" ht="17.149999999999999" customHeight="1">
      <c r="A47" s="62"/>
      <c r="B47" s="246"/>
      <c r="C47" s="247"/>
      <c r="D47" s="304"/>
      <c r="E47" s="82" t="s">
        <v>138</v>
      </c>
      <c r="F47" s="320">
        <f>SUMIF($E$4:$E$33,"⓬保険料",$F$4:$F$33)</f>
        <v>0</v>
      </c>
      <c r="G47" s="299" t="s">
        <v>167</v>
      </c>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row>
    <row r="48" spans="1:112" ht="17.149999999999999" customHeight="1">
      <c r="A48" s="62"/>
      <c r="B48" s="246"/>
      <c r="C48" s="247"/>
      <c r="D48" s="305"/>
      <c r="E48" s="92" t="s">
        <v>140</v>
      </c>
      <c r="F48" s="320">
        <f>SUMIF($E$4:$E$33,"⓭食材調達交通費",$F$4:$F$33)</f>
        <v>0</v>
      </c>
      <c r="G48" s="299">
        <f>SUM(F45:F48)</f>
        <v>0</v>
      </c>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row>
    <row r="49" spans="1:112" ht="17.149999999999999" customHeight="1" thickBot="1">
      <c r="A49" s="62"/>
      <c r="B49" s="248"/>
      <c r="C49" s="249"/>
      <c r="D49" s="287"/>
      <c r="E49" s="84" t="s">
        <v>142</v>
      </c>
      <c r="F49" s="298">
        <f>SUMIF($E$4:$E$33,"⓯その他対象外経費",$F$4:$F$33)</f>
        <v>0</v>
      </c>
      <c r="G49" s="299"/>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row>
    <row r="50" spans="1:112" ht="17.149999999999999" customHeight="1">
      <c r="A50" s="62"/>
      <c r="B50" s="63"/>
      <c r="C50" s="64"/>
      <c r="D50" s="64"/>
      <c r="E50" s="64"/>
      <c r="F50" s="65"/>
      <c r="G50" s="65"/>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row>
    <row r="51" spans="1:112" ht="17.149999999999999" customHeight="1">
      <c r="A51" s="62"/>
      <c r="B51" s="63"/>
      <c r="C51" s="64"/>
      <c r="D51" s="64"/>
      <c r="E51" s="64"/>
      <c r="F51" s="65"/>
      <c r="G51" s="65"/>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row>
    <row r="52" spans="1:112" ht="17.149999999999999" customHeight="1">
      <c r="A52" s="62"/>
      <c r="B52" s="63"/>
      <c r="C52" s="64"/>
      <c r="D52" s="64"/>
      <c r="E52" s="64"/>
      <c r="F52" s="65"/>
      <c r="G52" s="65"/>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row>
    <row r="53" spans="1:112" ht="17.149999999999999" customHeight="1">
      <c r="A53" s="62"/>
      <c r="B53" s="63"/>
      <c r="C53" s="64"/>
      <c r="D53" s="64"/>
      <c r="E53" s="64"/>
      <c r="F53" s="65"/>
      <c r="G53" s="65"/>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row>
    <row r="54" spans="1:112" ht="17.149999999999999" customHeight="1">
      <c r="A54" s="62"/>
      <c r="B54" s="63"/>
      <c r="C54" s="64"/>
      <c r="D54" s="64"/>
      <c r="E54" s="64"/>
      <c r="F54" s="65"/>
      <c r="G54" s="65"/>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row>
    <row r="55" spans="1:112" ht="17.149999999999999" customHeight="1">
      <c r="A55" s="62"/>
      <c r="B55" s="63"/>
      <c r="C55" s="64"/>
      <c r="D55" s="64"/>
      <c r="E55" s="64"/>
      <c r="F55" s="65"/>
      <c r="G55" s="65"/>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row>
    <row r="56" spans="1:112" ht="17.149999999999999" customHeight="1">
      <c r="A56" s="62"/>
      <c r="B56" s="63"/>
      <c r="C56" s="64"/>
      <c r="D56" s="64"/>
      <c r="E56" s="64"/>
      <c r="F56" s="65"/>
      <c r="G56" s="65"/>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row>
    <row r="57" spans="1:112" ht="17.149999999999999" customHeight="1">
      <c r="A57" s="62"/>
      <c r="B57" s="63"/>
      <c r="C57" s="64"/>
      <c r="D57" s="64"/>
      <c r="E57" s="64"/>
      <c r="F57" s="65"/>
      <c r="G57" s="65"/>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row>
    <row r="58" spans="1:112" ht="17.149999999999999" customHeight="1">
      <c r="A58" s="62"/>
      <c r="B58" s="63"/>
      <c r="C58" s="64"/>
      <c r="D58" s="64"/>
      <c r="E58" s="64"/>
      <c r="F58" s="65"/>
      <c r="G58" s="65"/>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row>
    <row r="59" spans="1:112" ht="17.149999999999999" customHeight="1">
      <c r="A59" s="62"/>
      <c r="B59" s="63"/>
      <c r="C59" s="64"/>
      <c r="D59" s="64"/>
      <c r="E59" s="64"/>
      <c r="F59" s="65"/>
      <c r="G59" s="65"/>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row>
    <row r="60" spans="1:112" ht="17.149999999999999" customHeight="1">
      <c r="A60" s="62"/>
      <c r="B60" s="63"/>
      <c r="C60" s="64"/>
      <c r="D60" s="64"/>
      <c r="E60" s="64"/>
      <c r="F60" s="65"/>
      <c r="G60" s="65"/>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row>
    <row r="61" spans="1:112" ht="17.149999999999999" customHeight="1">
      <c r="A61" s="62"/>
      <c r="B61" s="63"/>
      <c r="C61" s="64"/>
      <c r="D61" s="64"/>
      <c r="E61" s="64"/>
      <c r="F61" s="65"/>
      <c r="G61" s="65"/>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row>
    <row r="62" spans="1:112" ht="17.149999999999999" customHeight="1">
      <c r="A62" s="62"/>
      <c r="B62" s="63"/>
      <c r="C62" s="64"/>
      <c r="D62" s="64"/>
      <c r="E62" s="64"/>
      <c r="F62" s="65"/>
      <c r="G62" s="65"/>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row>
    <row r="63" spans="1:112" ht="17.149999999999999" customHeight="1">
      <c r="A63" s="62"/>
      <c r="B63" s="63"/>
      <c r="C63" s="64"/>
      <c r="D63" s="64"/>
      <c r="E63" s="64"/>
      <c r="F63" s="65"/>
      <c r="G63" s="65"/>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row>
    <row r="64" spans="1:112" ht="17.149999999999999" customHeight="1">
      <c r="A64" s="62"/>
      <c r="B64" s="63"/>
      <c r="C64" s="64"/>
      <c r="D64" s="64"/>
      <c r="E64" s="64"/>
      <c r="F64" s="65"/>
      <c r="G64" s="65"/>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row>
    <row r="65" spans="1:112" ht="17.149999999999999" customHeight="1">
      <c r="A65" s="62"/>
      <c r="B65" s="63"/>
      <c r="C65" s="64"/>
      <c r="D65" s="64"/>
      <c r="E65" s="64"/>
      <c r="F65" s="65"/>
      <c r="G65" s="65"/>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row>
    <row r="66" spans="1:112" ht="17.149999999999999" customHeight="1">
      <c r="A66" s="62"/>
      <c r="B66" s="63"/>
      <c r="C66" s="64"/>
      <c r="D66" s="64"/>
      <c r="E66" s="64"/>
      <c r="F66" s="65"/>
      <c r="G66" s="65"/>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row>
    <row r="67" spans="1:112" ht="17.149999999999999" customHeight="1">
      <c r="A67" s="62"/>
      <c r="B67" s="63"/>
      <c r="C67" s="64"/>
      <c r="D67" s="64"/>
      <c r="E67" s="64"/>
      <c r="F67" s="65"/>
      <c r="G67" s="65"/>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row>
    <row r="68" spans="1:112" ht="17.149999999999999" customHeight="1">
      <c r="A68" s="62"/>
      <c r="B68" s="63"/>
      <c r="C68" s="64"/>
      <c r="D68" s="64"/>
      <c r="E68" s="64"/>
      <c r="F68" s="65"/>
      <c r="G68" s="65"/>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row>
    <row r="69" spans="1:112" ht="17.149999999999999" customHeight="1">
      <c r="A69" s="62"/>
      <c r="B69" s="63"/>
      <c r="C69" s="64"/>
      <c r="D69" s="64"/>
      <c r="E69" s="64"/>
      <c r="F69" s="65"/>
      <c r="G69" s="65"/>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row>
    <row r="70" spans="1:112" ht="17.149999999999999" customHeight="1">
      <c r="A70" s="62"/>
      <c r="B70" s="63"/>
      <c r="C70" s="64"/>
      <c r="D70" s="64"/>
      <c r="E70" s="64"/>
      <c r="F70" s="65"/>
      <c r="G70" s="65"/>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row>
    <row r="71" spans="1:112" ht="17.149999999999999" customHeight="1">
      <c r="A71" s="62"/>
      <c r="B71" s="63"/>
      <c r="C71" s="64"/>
      <c r="D71" s="64"/>
      <c r="E71" s="64"/>
      <c r="F71" s="65"/>
      <c r="G71" s="65"/>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row>
    <row r="72" spans="1:112" ht="17.149999999999999" customHeight="1">
      <c r="A72" s="62"/>
      <c r="B72" s="63"/>
      <c r="C72" s="64"/>
      <c r="D72" s="64"/>
      <c r="E72" s="64"/>
      <c r="F72" s="65"/>
      <c r="G72" s="65"/>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row>
    <row r="73" spans="1:112" ht="17.149999999999999" customHeight="1">
      <c r="A73" s="62"/>
      <c r="B73" s="63"/>
      <c r="C73" s="64"/>
      <c r="D73" s="64"/>
      <c r="E73" s="64"/>
      <c r="F73" s="65"/>
      <c r="G73" s="65"/>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row>
    <row r="74" spans="1:112" ht="17.149999999999999" customHeight="1">
      <c r="A74" s="62"/>
      <c r="B74" s="63"/>
      <c r="C74" s="64"/>
      <c r="D74" s="64"/>
      <c r="E74" s="64"/>
      <c r="F74" s="65"/>
      <c r="G74" s="65"/>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row>
    <row r="75" spans="1:112" ht="17.149999999999999" customHeight="1">
      <c r="A75" s="62"/>
      <c r="B75" s="63"/>
      <c r="C75" s="64"/>
      <c r="D75" s="64"/>
      <c r="E75" s="64"/>
      <c r="F75" s="65"/>
      <c r="G75" s="65"/>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row>
    <row r="76" spans="1:112" ht="17.149999999999999" customHeight="1">
      <c r="A76" s="62"/>
      <c r="B76" s="63"/>
      <c r="C76" s="64"/>
      <c r="D76" s="64"/>
      <c r="E76" s="64"/>
      <c r="F76" s="65"/>
      <c r="G76" s="65"/>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row>
    <row r="77" spans="1:112" ht="17.149999999999999" customHeight="1">
      <c r="A77" s="62"/>
      <c r="B77" s="63"/>
      <c r="C77" s="64"/>
      <c r="D77" s="64"/>
      <c r="E77" s="64"/>
      <c r="F77" s="65"/>
      <c r="G77" s="65"/>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row>
    <row r="78" spans="1:112" ht="17.149999999999999" customHeight="1">
      <c r="A78" s="62"/>
      <c r="B78" s="63"/>
      <c r="C78" s="64"/>
      <c r="D78" s="64"/>
      <c r="E78" s="64"/>
      <c r="F78" s="65"/>
      <c r="G78" s="65"/>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row>
    <row r="79" spans="1:112" ht="17.149999999999999" customHeight="1">
      <c r="A79" s="62"/>
      <c r="B79" s="63"/>
      <c r="C79" s="64"/>
      <c r="D79" s="64"/>
      <c r="E79" s="64"/>
      <c r="F79" s="65"/>
      <c r="G79" s="65"/>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row>
    <row r="80" spans="1:112" ht="17.149999999999999" customHeight="1">
      <c r="A80" s="62"/>
      <c r="B80" s="63"/>
      <c r="C80" s="64"/>
      <c r="D80" s="64"/>
      <c r="E80" s="64"/>
      <c r="F80" s="65"/>
      <c r="G80" s="65"/>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row>
    <row r="81" spans="1:112" ht="17.149999999999999" customHeight="1">
      <c r="A81" s="62"/>
      <c r="B81" s="63"/>
      <c r="C81" s="64"/>
      <c r="D81" s="64"/>
      <c r="E81" s="64"/>
      <c r="F81" s="65"/>
      <c r="G81" s="65"/>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row>
    <row r="82" spans="1:112" ht="17.149999999999999" customHeight="1">
      <c r="A82" s="62"/>
      <c r="B82" s="63"/>
      <c r="C82" s="64"/>
      <c r="D82" s="64"/>
      <c r="E82" s="64"/>
      <c r="F82" s="65"/>
      <c r="G82" s="65"/>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row>
    <row r="83" spans="1:112" ht="17.149999999999999" customHeight="1">
      <c r="A83" s="62"/>
      <c r="B83" s="63"/>
      <c r="C83" s="64"/>
      <c r="D83" s="64"/>
      <c r="E83" s="64"/>
      <c r="F83" s="65"/>
      <c r="G83" s="65"/>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row>
    <row r="84" spans="1:112" ht="17.149999999999999" customHeight="1">
      <c r="A84" s="62"/>
      <c r="B84" s="63"/>
      <c r="C84" s="64"/>
      <c r="D84" s="64"/>
      <c r="E84" s="64"/>
      <c r="F84" s="65"/>
      <c r="G84" s="65"/>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row>
    <row r="85" spans="1:112" ht="17.149999999999999" customHeight="1">
      <c r="A85" s="62"/>
      <c r="B85" s="63"/>
      <c r="C85" s="64"/>
      <c r="D85" s="64"/>
      <c r="E85" s="64"/>
      <c r="F85" s="65"/>
      <c r="G85" s="65"/>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row>
    <row r="86" spans="1:112" ht="17.149999999999999" customHeight="1">
      <c r="A86" s="62"/>
      <c r="B86" s="63"/>
      <c r="C86" s="64"/>
      <c r="D86" s="64"/>
      <c r="E86" s="64"/>
      <c r="F86" s="65"/>
      <c r="G86" s="65"/>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row>
    <row r="87" spans="1:112" ht="17.149999999999999" customHeight="1">
      <c r="A87" s="62"/>
      <c r="B87" s="63"/>
      <c r="C87" s="64"/>
      <c r="D87" s="64"/>
      <c r="E87" s="64"/>
      <c r="F87" s="65"/>
      <c r="G87" s="65"/>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row>
    <row r="88" spans="1:112" ht="17.149999999999999" customHeight="1">
      <c r="A88" s="62"/>
      <c r="B88" s="63"/>
      <c r="C88" s="64"/>
      <c r="D88" s="64"/>
      <c r="E88" s="64"/>
      <c r="F88" s="65"/>
      <c r="G88" s="65"/>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row>
    <row r="89" spans="1:112" ht="17.149999999999999" customHeight="1">
      <c r="A89" s="62"/>
      <c r="B89" s="63"/>
      <c r="C89" s="64"/>
      <c r="D89" s="64"/>
      <c r="E89" s="64"/>
      <c r="F89" s="65"/>
      <c r="G89" s="65"/>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row>
    <row r="90" spans="1:112" ht="17.149999999999999" customHeight="1">
      <c r="A90" s="62"/>
      <c r="B90" s="63"/>
      <c r="C90" s="64"/>
      <c r="D90" s="64"/>
      <c r="E90" s="64"/>
      <c r="F90" s="65"/>
      <c r="G90" s="65"/>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row>
    <row r="91" spans="1:112" ht="17.149999999999999" customHeight="1">
      <c r="A91" s="62"/>
      <c r="B91" s="63"/>
      <c r="C91" s="64"/>
      <c r="D91" s="64"/>
      <c r="E91" s="64"/>
      <c r="F91" s="65"/>
      <c r="G91" s="65"/>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62"/>
      <c r="CT91" s="62"/>
      <c r="CU91" s="62"/>
      <c r="CV91" s="62"/>
      <c r="CW91" s="62"/>
      <c r="CX91" s="62"/>
      <c r="CY91" s="62"/>
      <c r="CZ91" s="62"/>
      <c r="DA91" s="62"/>
      <c r="DB91" s="62"/>
      <c r="DC91" s="62"/>
      <c r="DD91" s="62"/>
      <c r="DE91" s="62"/>
      <c r="DF91" s="62"/>
      <c r="DG91" s="62"/>
      <c r="DH91" s="62"/>
    </row>
    <row r="92" spans="1:112" ht="17.149999999999999" customHeight="1">
      <c r="A92" s="62"/>
      <c r="B92" s="63"/>
      <c r="C92" s="64"/>
      <c r="D92" s="64"/>
      <c r="E92" s="64"/>
      <c r="F92" s="65"/>
      <c r="G92" s="65"/>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c r="CS92" s="62"/>
      <c r="CT92" s="62"/>
      <c r="CU92" s="62"/>
      <c r="CV92" s="62"/>
      <c r="CW92" s="62"/>
      <c r="CX92" s="62"/>
      <c r="CY92" s="62"/>
      <c r="CZ92" s="62"/>
      <c r="DA92" s="62"/>
      <c r="DB92" s="62"/>
      <c r="DC92" s="62"/>
      <c r="DD92" s="62"/>
      <c r="DE92" s="62"/>
      <c r="DF92" s="62"/>
      <c r="DG92" s="62"/>
      <c r="DH92" s="62"/>
    </row>
    <row r="93" spans="1:112" ht="17.149999999999999" customHeight="1">
      <c r="A93" s="62"/>
      <c r="B93" s="63"/>
      <c r="C93" s="64"/>
      <c r="D93" s="64"/>
      <c r="E93" s="64"/>
      <c r="F93" s="65"/>
      <c r="G93" s="65"/>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row>
    <row r="94" spans="1:112" ht="17.149999999999999" customHeight="1">
      <c r="A94" s="62"/>
      <c r="B94" s="63"/>
      <c r="C94" s="64"/>
      <c r="D94" s="64"/>
      <c r="E94" s="64"/>
      <c r="F94" s="65"/>
      <c r="G94" s="65"/>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row>
    <row r="95" spans="1:112" ht="17.149999999999999" customHeight="1">
      <c r="A95" s="62"/>
      <c r="B95" s="63"/>
      <c r="C95" s="64"/>
      <c r="D95" s="64"/>
      <c r="E95" s="64"/>
      <c r="F95" s="65"/>
      <c r="G95" s="65"/>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row>
    <row r="96" spans="1:112" ht="17.149999999999999" customHeight="1">
      <c r="A96" s="62"/>
      <c r="B96" s="63"/>
      <c r="C96" s="64"/>
      <c r="D96" s="64"/>
      <c r="E96" s="64"/>
      <c r="F96" s="65"/>
      <c r="G96" s="65"/>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row>
    <row r="97" spans="1:112" ht="17.149999999999999" customHeight="1">
      <c r="A97" s="62"/>
      <c r="B97" s="63"/>
      <c r="C97" s="64"/>
      <c r="D97" s="64"/>
      <c r="E97" s="64"/>
      <c r="F97" s="65"/>
      <c r="G97" s="65"/>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row>
    <row r="98" spans="1:112" ht="17.149999999999999" customHeight="1">
      <c r="A98" s="62"/>
      <c r="B98" s="63"/>
      <c r="C98" s="64"/>
      <c r="D98" s="64"/>
      <c r="E98" s="64"/>
      <c r="F98" s="65"/>
      <c r="G98" s="65"/>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c r="CS98" s="62"/>
      <c r="CT98" s="62"/>
      <c r="CU98" s="62"/>
      <c r="CV98" s="62"/>
      <c r="CW98" s="62"/>
      <c r="CX98" s="62"/>
      <c r="CY98" s="62"/>
      <c r="CZ98" s="62"/>
      <c r="DA98" s="62"/>
      <c r="DB98" s="62"/>
      <c r="DC98" s="62"/>
      <c r="DD98" s="62"/>
      <c r="DE98" s="62"/>
      <c r="DF98" s="62"/>
      <c r="DG98" s="62"/>
      <c r="DH98" s="62"/>
    </row>
    <row r="99" spans="1:112" ht="17.149999999999999" customHeight="1">
      <c r="A99" s="62"/>
      <c r="B99" s="63"/>
      <c r="C99" s="64"/>
      <c r="D99" s="64"/>
      <c r="E99" s="64"/>
      <c r="F99" s="65"/>
      <c r="G99" s="65"/>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row>
    <row r="100" spans="1:112" ht="17.149999999999999" customHeight="1">
      <c r="A100" s="62"/>
      <c r="B100" s="63"/>
      <c r="C100" s="64"/>
      <c r="D100" s="64"/>
      <c r="E100" s="64"/>
      <c r="F100" s="65"/>
      <c r="G100" s="65"/>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row>
    <row r="101" spans="1:112" ht="17.149999999999999" customHeight="1">
      <c r="A101" s="62"/>
      <c r="B101" s="63"/>
      <c r="C101" s="64"/>
      <c r="D101" s="64"/>
      <c r="E101" s="64"/>
      <c r="F101" s="65"/>
      <c r="G101" s="65"/>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c r="CS101" s="62"/>
      <c r="CT101" s="62"/>
      <c r="CU101" s="62"/>
      <c r="CV101" s="62"/>
      <c r="CW101" s="62"/>
      <c r="CX101" s="62"/>
      <c r="CY101" s="62"/>
      <c r="CZ101" s="62"/>
      <c r="DA101" s="62"/>
      <c r="DB101" s="62"/>
      <c r="DC101" s="62"/>
      <c r="DD101" s="62"/>
      <c r="DE101" s="62"/>
      <c r="DF101" s="62"/>
      <c r="DG101" s="62"/>
      <c r="DH101" s="62"/>
    </row>
    <row r="102" spans="1:112" ht="17.149999999999999" customHeight="1">
      <c r="A102" s="62"/>
      <c r="B102" s="63"/>
      <c r="C102" s="64"/>
      <c r="D102" s="64"/>
      <c r="E102" s="64"/>
      <c r="F102" s="65"/>
      <c r="G102" s="65"/>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62"/>
      <c r="CT102" s="62"/>
      <c r="CU102" s="62"/>
      <c r="CV102" s="62"/>
      <c r="CW102" s="62"/>
      <c r="CX102" s="62"/>
      <c r="CY102" s="62"/>
      <c r="CZ102" s="62"/>
      <c r="DA102" s="62"/>
      <c r="DB102" s="62"/>
      <c r="DC102" s="62"/>
      <c r="DD102" s="62"/>
      <c r="DE102" s="62"/>
      <c r="DF102" s="62"/>
      <c r="DG102" s="62"/>
      <c r="DH102" s="62"/>
    </row>
    <row r="103" spans="1:112" ht="17.149999999999999" customHeight="1">
      <c r="A103" s="62"/>
      <c r="B103" s="63"/>
      <c r="C103" s="64"/>
      <c r="D103" s="64"/>
      <c r="E103" s="64"/>
      <c r="F103" s="65"/>
      <c r="G103" s="65"/>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c r="CS103" s="62"/>
      <c r="CT103" s="62"/>
      <c r="CU103" s="62"/>
      <c r="CV103" s="62"/>
      <c r="CW103" s="62"/>
      <c r="CX103" s="62"/>
      <c r="CY103" s="62"/>
      <c r="CZ103" s="62"/>
      <c r="DA103" s="62"/>
      <c r="DB103" s="62"/>
      <c r="DC103" s="62"/>
      <c r="DD103" s="62"/>
      <c r="DE103" s="62"/>
      <c r="DF103" s="62"/>
      <c r="DG103" s="62"/>
      <c r="DH103" s="62"/>
    </row>
    <row r="104" spans="1:112" ht="17.149999999999999" customHeight="1">
      <c r="A104" s="62"/>
      <c r="B104" s="63"/>
      <c r="C104" s="64"/>
      <c r="D104" s="64"/>
      <c r="E104" s="64"/>
      <c r="F104" s="65"/>
      <c r="G104" s="65"/>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62"/>
      <c r="CT104" s="62"/>
      <c r="CU104" s="62"/>
      <c r="CV104" s="62"/>
      <c r="CW104" s="62"/>
      <c r="CX104" s="62"/>
      <c r="CY104" s="62"/>
      <c r="CZ104" s="62"/>
      <c r="DA104" s="62"/>
      <c r="DB104" s="62"/>
      <c r="DC104" s="62"/>
      <c r="DD104" s="62"/>
      <c r="DE104" s="62"/>
      <c r="DF104" s="62"/>
      <c r="DG104" s="62"/>
      <c r="DH104" s="62"/>
    </row>
    <row r="105" spans="1:112" ht="17.149999999999999" customHeight="1">
      <c r="A105" s="62"/>
      <c r="B105" s="63"/>
      <c r="C105" s="64"/>
      <c r="D105" s="64"/>
      <c r="E105" s="64"/>
      <c r="F105" s="65"/>
      <c r="G105" s="65"/>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row>
    <row r="106" spans="1:112" ht="17.149999999999999" customHeight="1">
      <c r="A106" s="62"/>
      <c r="B106" s="63"/>
      <c r="C106" s="64"/>
      <c r="D106" s="64"/>
      <c r="E106" s="64"/>
      <c r="F106" s="65"/>
      <c r="G106" s="65"/>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row>
    <row r="107" spans="1:112" ht="17.149999999999999" customHeight="1">
      <c r="A107" s="62"/>
      <c r="B107" s="63"/>
      <c r="C107" s="64"/>
      <c r="D107" s="64"/>
      <c r="E107" s="64"/>
      <c r="F107" s="65"/>
      <c r="G107" s="65"/>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row>
    <row r="108" spans="1:112" ht="17.149999999999999" customHeight="1">
      <c r="A108" s="62"/>
      <c r="B108" s="63"/>
      <c r="C108" s="64"/>
      <c r="D108" s="64"/>
      <c r="E108" s="64"/>
      <c r="F108" s="65"/>
      <c r="G108" s="65"/>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row>
    <row r="109" spans="1:112" ht="17.149999999999999" customHeight="1">
      <c r="A109" s="62"/>
      <c r="B109" s="63"/>
      <c r="C109" s="64"/>
      <c r="D109" s="64"/>
      <c r="E109" s="64"/>
      <c r="F109" s="65"/>
      <c r="G109" s="65"/>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row>
    <row r="110" spans="1:112" ht="17.149999999999999" customHeight="1">
      <c r="A110" s="62"/>
      <c r="B110" s="63"/>
      <c r="C110" s="64"/>
      <c r="D110" s="64"/>
      <c r="E110" s="64"/>
      <c r="F110" s="65"/>
      <c r="G110" s="65"/>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row>
    <row r="111" spans="1:112" ht="17.149999999999999" customHeight="1">
      <c r="A111" s="62"/>
      <c r="B111" s="63"/>
      <c r="C111" s="64"/>
      <c r="D111" s="64"/>
      <c r="E111" s="64"/>
      <c r="F111" s="65"/>
      <c r="G111" s="65"/>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row>
    <row r="112" spans="1:112" ht="17.149999999999999" customHeight="1">
      <c r="A112" s="62"/>
      <c r="B112" s="63"/>
      <c r="C112" s="64"/>
      <c r="D112" s="64"/>
      <c r="E112" s="64"/>
      <c r="F112" s="65"/>
      <c r="G112" s="65"/>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row>
    <row r="113" spans="1:112" ht="17.149999999999999" customHeight="1">
      <c r="A113" s="62"/>
      <c r="B113" s="63"/>
      <c r="C113" s="64"/>
      <c r="D113" s="64"/>
      <c r="E113" s="64"/>
      <c r="F113" s="65"/>
      <c r="G113" s="65"/>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row>
    <row r="114" spans="1:112" ht="17.149999999999999" customHeight="1">
      <c r="A114" s="62"/>
      <c r="B114" s="63"/>
      <c r="C114" s="64"/>
      <c r="D114" s="64"/>
      <c r="E114" s="64"/>
      <c r="F114" s="65"/>
      <c r="G114" s="65"/>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row>
    <row r="115" spans="1:112" ht="17.149999999999999" customHeight="1">
      <c r="A115" s="62"/>
      <c r="B115" s="63"/>
      <c r="C115" s="64"/>
      <c r="D115" s="64"/>
      <c r="E115" s="64"/>
      <c r="F115" s="65"/>
      <c r="G115" s="65"/>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row>
    <row r="116" spans="1:112" ht="17.149999999999999" customHeight="1">
      <c r="A116" s="62"/>
      <c r="B116" s="63"/>
      <c r="C116" s="64"/>
      <c r="D116" s="64"/>
      <c r="E116" s="64"/>
      <c r="F116" s="65"/>
      <c r="G116" s="65"/>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62"/>
      <c r="CT116" s="62"/>
      <c r="CU116" s="62"/>
      <c r="CV116" s="62"/>
      <c r="CW116" s="62"/>
      <c r="CX116" s="62"/>
      <c r="CY116" s="62"/>
      <c r="CZ116" s="62"/>
      <c r="DA116" s="62"/>
      <c r="DB116" s="62"/>
      <c r="DC116" s="62"/>
      <c r="DD116" s="62"/>
      <c r="DE116" s="62"/>
      <c r="DF116" s="62"/>
      <c r="DG116" s="62"/>
      <c r="DH116" s="62"/>
    </row>
    <row r="117" spans="1:112" ht="17.149999999999999" customHeight="1">
      <c r="A117" s="62"/>
      <c r="B117" s="63"/>
      <c r="C117" s="64"/>
      <c r="D117" s="64"/>
      <c r="E117" s="64"/>
      <c r="F117" s="65"/>
      <c r="G117" s="65"/>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62"/>
      <c r="CT117" s="62"/>
      <c r="CU117" s="62"/>
      <c r="CV117" s="62"/>
      <c r="CW117" s="62"/>
      <c r="CX117" s="62"/>
      <c r="CY117" s="62"/>
      <c r="CZ117" s="62"/>
      <c r="DA117" s="62"/>
      <c r="DB117" s="62"/>
      <c r="DC117" s="62"/>
      <c r="DD117" s="62"/>
      <c r="DE117" s="62"/>
      <c r="DF117" s="62"/>
      <c r="DG117" s="62"/>
      <c r="DH117" s="62"/>
    </row>
    <row r="118" spans="1:112" ht="17.149999999999999" customHeight="1">
      <c r="A118" s="62"/>
      <c r="B118" s="63"/>
      <c r="C118" s="64"/>
      <c r="D118" s="64"/>
      <c r="E118" s="64"/>
      <c r="F118" s="65"/>
      <c r="G118" s="65"/>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row>
    <row r="119" spans="1:112" ht="17.149999999999999" customHeight="1">
      <c r="A119" s="62"/>
      <c r="B119" s="63"/>
      <c r="C119" s="64"/>
      <c r="D119" s="64"/>
      <c r="E119" s="64"/>
      <c r="F119" s="65"/>
      <c r="G119" s="65"/>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62"/>
      <c r="CT119" s="62"/>
      <c r="CU119" s="62"/>
      <c r="CV119" s="62"/>
      <c r="CW119" s="62"/>
      <c r="CX119" s="62"/>
      <c r="CY119" s="62"/>
      <c r="CZ119" s="62"/>
      <c r="DA119" s="62"/>
      <c r="DB119" s="62"/>
      <c r="DC119" s="62"/>
      <c r="DD119" s="62"/>
      <c r="DE119" s="62"/>
      <c r="DF119" s="62"/>
      <c r="DG119" s="62"/>
      <c r="DH119" s="62"/>
    </row>
    <row r="120" spans="1:112" ht="17.149999999999999" customHeight="1">
      <c r="A120" s="62"/>
      <c r="B120" s="63"/>
      <c r="C120" s="64"/>
      <c r="D120" s="64"/>
      <c r="E120" s="64"/>
      <c r="F120" s="65"/>
      <c r="G120" s="65"/>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62"/>
      <c r="CT120" s="62"/>
      <c r="CU120" s="62"/>
      <c r="CV120" s="62"/>
      <c r="CW120" s="62"/>
      <c r="CX120" s="62"/>
      <c r="CY120" s="62"/>
      <c r="CZ120" s="62"/>
      <c r="DA120" s="62"/>
      <c r="DB120" s="62"/>
      <c r="DC120" s="62"/>
      <c r="DD120" s="62"/>
      <c r="DE120" s="62"/>
      <c r="DF120" s="62"/>
      <c r="DG120" s="62"/>
      <c r="DH120" s="62"/>
    </row>
    <row r="121" spans="1:112" ht="17.149999999999999" customHeight="1">
      <c r="A121" s="62"/>
      <c r="B121" s="63"/>
      <c r="C121" s="64"/>
      <c r="D121" s="64"/>
      <c r="E121" s="64"/>
      <c r="F121" s="65"/>
      <c r="G121" s="65"/>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62"/>
      <c r="CT121" s="62"/>
      <c r="CU121" s="62"/>
      <c r="CV121" s="62"/>
      <c r="CW121" s="62"/>
      <c r="CX121" s="62"/>
      <c r="CY121" s="62"/>
      <c r="CZ121" s="62"/>
      <c r="DA121" s="62"/>
      <c r="DB121" s="62"/>
      <c r="DC121" s="62"/>
      <c r="DD121" s="62"/>
      <c r="DE121" s="62"/>
      <c r="DF121" s="62"/>
      <c r="DG121" s="62"/>
      <c r="DH121" s="62"/>
    </row>
    <row r="122" spans="1:112" ht="17.149999999999999" customHeight="1">
      <c r="A122" s="62"/>
      <c r="B122" s="63"/>
      <c r="C122" s="64"/>
      <c r="D122" s="64"/>
      <c r="E122" s="64"/>
      <c r="F122" s="65"/>
      <c r="G122" s="65"/>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row>
    <row r="123" spans="1:112" ht="17.149999999999999" customHeight="1">
      <c r="A123" s="62"/>
      <c r="B123" s="63"/>
      <c r="C123" s="64"/>
      <c r="D123" s="64"/>
      <c r="E123" s="64"/>
      <c r="F123" s="65"/>
      <c r="G123" s="65"/>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row>
    <row r="124" spans="1:112" ht="17.149999999999999" customHeight="1">
      <c r="A124" s="62"/>
      <c r="B124" s="63"/>
      <c r="C124" s="64"/>
      <c r="D124" s="64"/>
      <c r="E124" s="64"/>
      <c r="F124" s="65"/>
      <c r="G124" s="65"/>
    </row>
    <row r="125" spans="1:112" ht="17.149999999999999" customHeight="1">
      <c r="A125" s="62"/>
      <c r="B125" s="63"/>
      <c r="C125" s="64"/>
      <c r="D125" s="64"/>
      <c r="E125" s="64"/>
      <c r="F125" s="65"/>
      <c r="G125" s="65"/>
    </row>
    <row r="126" spans="1:112" ht="17.149999999999999" customHeight="1">
      <c r="A126" s="62"/>
      <c r="B126" s="63"/>
      <c r="C126" s="64"/>
      <c r="D126" s="64"/>
      <c r="E126" s="64"/>
      <c r="F126" s="65"/>
      <c r="G126" s="65"/>
    </row>
    <row r="127" spans="1:112" ht="17.149999999999999" customHeight="1">
      <c r="A127" s="62"/>
      <c r="B127" s="63"/>
      <c r="C127" s="64"/>
      <c r="D127" s="64"/>
      <c r="E127" s="64"/>
      <c r="F127" s="65"/>
      <c r="G127" s="65"/>
    </row>
    <row r="128" spans="1:112" ht="17.149999999999999" customHeight="1">
      <c r="A128" s="62"/>
      <c r="B128" s="63"/>
      <c r="C128" s="64"/>
      <c r="D128" s="64"/>
      <c r="E128" s="64"/>
      <c r="F128" s="65"/>
      <c r="G128" s="65"/>
    </row>
    <row r="129" spans="1:7" ht="17.149999999999999" customHeight="1">
      <c r="A129" s="62"/>
      <c r="B129" s="63"/>
      <c r="C129" s="64"/>
      <c r="D129" s="64"/>
      <c r="E129" s="64"/>
      <c r="F129" s="65"/>
      <c r="G129" s="65"/>
    </row>
    <row r="130" spans="1:7" ht="17.149999999999999" customHeight="1">
      <c r="A130" s="62"/>
      <c r="B130" s="63"/>
      <c r="C130" s="64"/>
      <c r="D130" s="64"/>
      <c r="E130" s="64"/>
      <c r="F130" s="65"/>
      <c r="G130" s="65"/>
    </row>
    <row r="131" spans="1:7" ht="17.149999999999999" customHeight="1">
      <c r="A131" s="62"/>
      <c r="B131" s="63"/>
      <c r="C131" s="64"/>
      <c r="D131" s="64"/>
      <c r="E131" s="64"/>
      <c r="F131" s="65"/>
      <c r="G131" s="65"/>
    </row>
    <row r="132" spans="1:7" ht="17.149999999999999" customHeight="1">
      <c r="A132" s="62"/>
      <c r="B132" s="63"/>
      <c r="C132" s="64"/>
      <c r="D132" s="64"/>
      <c r="E132" s="64"/>
      <c r="F132" s="65"/>
      <c r="G132" s="65"/>
    </row>
    <row r="133" spans="1:7" ht="17.149999999999999" customHeight="1">
      <c r="A133" s="62"/>
      <c r="B133" s="63"/>
      <c r="C133" s="64"/>
      <c r="D133" s="64"/>
      <c r="E133" s="64"/>
      <c r="F133" s="65"/>
      <c r="G133" s="65"/>
    </row>
    <row r="134" spans="1:7" ht="17.149999999999999" customHeight="1">
      <c r="A134" s="62"/>
      <c r="B134" s="63"/>
      <c r="C134" s="64"/>
      <c r="D134" s="64"/>
      <c r="E134" s="64"/>
      <c r="F134" s="65"/>
      <c r="G134" s="65"/>
    </row>
    <row r="135" spans="1:7" ht="17.149999999999999" customHeight="1">
      <c r="A135" s="62"/>
      <c r="B135" s="63"/>
      <c r="C135" s="64"/>
      <c r="D135" s="64"/>
      <c r="E135" s="64"/>
      <c r="F135" s="65"/>
      <c r="G135" s="65"/>
    </row>
    <row r="136" spans="1:7" ht="17.149999999999999" customHeight="1">
      <c r="A136" s="62"/>
      <c r="B136" s="63"/>
      <c r="C136" s="64"/>
      <c r="D136" s="64"/>
      <c r="E136" s="64"/>
      <c r="F136" s="65"/>
      <c r="G136" s="65"/>
    </row>
    <row r="137" spans="1:7" ht="17.149999999999999" customHeight="1">
      <c r="A137" s="62"/>
      <c r="B137" s="63"/>
      <c r="C137" s="64"/>
      <c r="D137" s="64"/>
      <c r="E137" s="64"/>
      <c r="F137" s="65"/>
      <c r="G137" s="65"/>
    </row>
    <row r="138" spans="1:7" ht="17.149999999999999" customHeight="1">
      <c r="A138" s="62"/>
      <c r="B138" s="63"/>
      <c r="C138" s="64"/>
      <c r="D138" s="64"/>
      <c r="E138" s="64"/>
      <c r="F138" s="65"/>
      <c r="G138" s="65"/>
    </row>
    <row r="139" spans="1:7" ht="17.149999999999999" customHeight="1">
      <c r="A139" s="62"/>
      <c r="B139" s="63"/>
      <c r="C139" s="64"/>
      <c r="D139" s="64"/>
      <c r="E139" s="64"/>
      <c r="F139" s="65"/>
      <c r="G139" s="65"/>
    </row>
    <row r="140" spans="1:7" ht="17.149999999999999" customHeight="1">
      <c r="A140" s="62"/>
      <c r="B140" s="63"/>
      <c r="C140" s="64"/>
      <c r="D140" s="64"/>
      <c r="E140" s="64"/>
      <c r="F140" s="65"/>
      <c r="G140" s="65"/>
    </row>
    <row r="141" spans="1:7" ht="17.149999999999999" customHeight="1">
      <c r="A141" s="62"/>
      <c r="B141" s="63"/>
      <c r="C141" s="64"/>
      <c r="D141" s="64"/>
      <c r="E141" s="64"/>
      <c r="F141" s="65"/>
      <c r="G141" s="65"/>
    </row>
    <row r="142" spans="1:7" ht="17.149999999999999" customHeight="1">
      <c r="A142" s="62"/>
      <c r="B142" s="63"/>
      <c r="C142" s="64"/>
      <c r="D142" s="64"/>
      <c r="E142" s="64"/>
      <c r="F142" s="65"/>
      <c r="G142" s="65"/>
    </row>
    <row r="143" spans="1:7" ht="17.149999999999999" customHeight="1">
      <c r="A143" s="62"/>
      <c r="B143" s="63"/>
      <c r="C143" s="64"/>
      <c r="D143" s="64"/>
      <c r="E143" s="64"/>
      <c r="F143" s="65"/>
      <c r="G143" s="65"/>
    </row>
    <row r="144" spans="1:7" ht="17.149999999999999" customHeight="1">
      <c r="A144" s="62"/>
      <c r="B144" s="63"/>
      <c r="C144" s="64"/>
      <c r="D144" s="64"/>
      <c r="E144" s="64"/>
      <c r="F144" s="65"/>
      <c r="G144" s="65"/>
    </row>
    <row r="145" spans="1:7" ht="17.149999999999999" customHeight="1">
      <c r="A145" s="62"/>
      <c r="B145" s="63"/>
      <c r="C145" s="64"/>
      <c r="D145" s="64"/>
      <c r="E145" s="64"/>
      <c r="F145" s="65"/>
      <c r="G145" s="65"/>
    </row>
    <row r="146" spans="1:7" ht="17.149999999999999" customHeight="1">
      <c r="A146" s="62"/>
      <c r="B146" s="63"/>
      <c r="C146" s="64"/>
      <c r="D146" s="64"/>
      <c r="E146" s="64"/>
      <c r="F146" s="65"/>
      <c r="G146" s="65"/>
    </row>
    <row r="147" spans="1:7" ht="17.149999999999999" customHeight="1">
      <c r="A147" s="62"/>
      <c r="B147" s="63"/>
      <c r="C147" s="64"/>
      <c r="D147" s="64"/>
      <c r="E147" s="64"/>
      <c r="F147" s="65"/>
      <c r="G147" s="65"/>
    </row>
    <row r="148" spans="1:7" ht="17.149999999999999" customHeight="1">
      <c r="A148" s="62"/>
      <c r="B148" s="63"/>
      <c r="C148" s="64"/>
      <c r="D148" s="64"/>
      <c r="E148" s="64"/>
      <c r="F148" s="65"/>
      <c r="G148" s="65"/>
    </row>
    <row r="149" spans="1:7" ht="17.149999999999999" customHeight="1">
      <c r="A149" s="62"/>
      <c r="B149" s="63"/>
      <c r="C149" s="64"/>
      <c r="D149" s="64"/>
      <c r="E149" s="64"/>
      <c r="F149" s="65"/>
      <c r="G149" s="65"/>
    </row>
    <row r="150" spans="1:7" ht="17.149999999999999" customHeight="1">
      <c r="A150" s="62"/>
      <c r="B150" s="63"/>
      <c r="C150" s="64"/>
      <c r="D150" s="64"/>
      <c r="E150" s="64"/>
      <c r="F150" s="65"/>
      <c r="G150" s="65"/>
    </row>
    <row r="151" spans="1:7" ht="17.149999999999999" customHeight="1">
      <c r="A151" s="62"/>
      <c r="B151" s="63"/>
      <c r="C151" s="64"/>
      <c r="D151" s="64"/>
      <c r="E151" s="64"/>
      <c r="F151" s="65"/>
      <c r="G151" s="65"/>
    </row>
    <row r="152" spans="1:7" ht="17.149999999999999" customHeight="1">
      <c r="A152" s="62"/>
      <c r="B152" s="63"/>
      <c r="C152" s="64"/>
      <c r="D152" s="64"/>
      <c r="E152" s="64"/>
      <c r="F152" s="65"/>
      <c r="G152" s="65"/>
    </row>
    <row r="153" spans="1:7" ht="17.149999999999999" customHeight="1">
      <c r="A153" s="62"/>
      <c r="B153" s="63"/>
      <c r="C153" s="64"/>
      <c r="D153" s="64"/>
      <c r="E153" s="64"/>
      <c r="F153" s="65"/>
      <c r="G153" s="65"/>
    </row>
    <row r="154" spans="1:7" ht="17.149999999999999" customHeight="1">
      <c r="A154" s="62"/>
      <c r="B154" s="63"/>
      <c r="C154" s="64"/>
      <c r="D154" s="64"/>
      <c r="E154" s="64"/>
      <c r="F154" s="65"/>
      <c r="G154" s="65"/>
    </row>
    <row r="155" spans="1:7" ht="17.149999999999999" customHeight="1">
      <c r="A155" s="62"/>
      <c r="B155" s="63"/>
      <c r="C155" s="64"/>
      <c r="D155" s="64"/>
      <c r="E155" s="64"/>
      <c r="F155" s="65"/>
      <c r="G155" s="65"/>
    </row>
    <row r="156" spans="1:7" ht="17.149999999999999" customHeight="1">
      <c r="A156" s="62"/>
      <c r="B156" s="63"/>
      <c r="C156" s="64"/>
      <c r="D156" s="64"/>
      <c r="E156" s="64"/>
      <c r="F156" s="65"/>
      <c r="G156" s="65"/>
    </row>
    <row r="157" spans="1:7" ht="17.149999999999999" customHeight="1">
      <c r="A157" s="62"/>
      <c r="B157" s="63"/>
      <c r="C157" s="64"/>
      <c r="D157" s="64"/>
      <c r="E157" s="64"/>
      <c r="F157" s="65"/>
      <c r="G157" s="65"/>
    </row>
    <row r="158" spans="1:7" ht="17.149999999999999" customHeight="1">
      <c r="A158" s="62"/>
      <c r="B158" s="63"/>
      <c r="C158" s="64"/>
      <c r="D158" s="64"/>
      <c r="E158" s="64"/>
      <c r="F158" s="65"/>
      <c r="G158" s="65"/>
    </row>
    <row r="159" spans="1:7" ht="17.149999999999999" customHeight="1">
      <c r="A159" s="62"/>
      <c r="B159" s="63"/>
      <c r="C159" s="64"/>
      <c r="D159" s="64"/>
      <c r="E159" s="64"/>
      <c r="F159" s="65"/>
      <c r="G159" s="65"/>
    </row>
    <row r="160" spans="1:7" ht="17.149999999999999" customHeight="1">
      <c r="A160" s="62"/>
      <c r="B160" s="63"/>
      <c r="C160" s="64"/>
      <c r="D160" s="64"/>
      <c r="E160" s="64"/>
      <c r="F160" s="65"/>
      <c r="G160" s="65"/>
    </row>
    <row r="161" spans="1:7" ht="17.149999999999999" customHeight="1">
      <c r="A161" s="62"/>
      <c r="B161" s="63"/>
      <c r="C161" s="64"/>
      <c r="D161" s="64"/>
      <c r="E161" s="64"/>
      <c r="F161" s="65"/>
      <c r="G161" s="65"/>
    </row>
    <row r="162" spans="1:7" ht="17.149999999999999" customHeight="1">
      <c r="A162" s="62"/>
      <c r="B162" s="63"/>
      <c r="C162" s="64"/>
      <c r="D162" s="64"/>
      <c r="E162" s="64"/>
      <c r="F162" s="65"/>
      <c r="G162" s="65"/>
    </row>
    <row r="163" spans="1:7" ht="17.149999999999999" customHeight="1">
      <c r="A163" s="62"/>
      <c r="B163" s="63"/>
      <c r="C163" s="64"/>
      <c r="D163" s="64"/>
      <c r="E163" s="64"/>
      <c r="F163" s="65"/>
      <c r="G163" s="65"/>
    </row>
    <row r="164" spans="1:7" ht="17.149999999999999" customHeight="1">
      <c r="A164" s="62"/>
      <c r="B164" s="63"/>
      <c r="C164" s="64"/>
      <c r="D164" s="64"/>
      <c r="E164" s="64"/>
      <c r="F164" s="65"/>
      <c r="G164" s="65"/>
    </row>
    <row r="165" spans="1:7" ht="17.149999999999999" customHeight="1">
      <c r="A165" s="62"/>
      <c r="B165" s="63"/>
      <c r="C165" s="64"/>
      <c r="D165" s="64"/>
      <c r="E165" s="64"/>
      <c r="F165" s="65"/>
      <c r="G165" s="65"/>
    </row>
    <row r="166" spans="1:7" ht="17.149999999999999" customHeight="1">
      <c r="A166" s="62"/>
      <c r="B166" s="63"/>
      <c r="C166" s="64"/>
      <c r="D166" s="64"/>
      <c r="E166" s="64"/>
      <c r="F166" s="65"/>
      <c r="G166" s="65"/>
    </row>
    <row r="167" spans="1:7" ht="17.149999999999999" customHeight="1">
      <c r="A167" s="62"/>
      <c r="B167" s="63"/>
      <c r="C167" s="64"/>
      <c r="D167" s="64"/>
      <c r="E167" s="64"/>
      <c r="F167" s="65"/>
      <c r="G167" s="65"/>
    </row>
    <row r="168" spans="1:7" ht="17.149999999999999" customHeight="1">
      <c r="A168" s="62"/>
      <c r="B168" s="63"/>
      <c r="C168" s="64"/>
      <c r="D168" s="64"/>
      <c r="E168" s="64"/>
      <c r="F168" s="65"/>
      <c r="G168" s="65"/>
    </row>
    <row r="169" spans="1:7" ht="17.149999999999999" customHeight="1">
      <c r="A169" s="62"/>
      <c r="B169" s="63"/>
      <c r="C169" s="64"/>
      <c r="D169" s="64"/>
      <c r="E169" s="64"/>
      <c r="F169" s="65"/>
      <c r="G169" s="65"/>
    </row>
    <row r="170" spans="1:7" ht="17.149999999999999" customHeight="1">
      <c r="A170" s="62"/>
      <c r="B170" s="63"/>
      <c r="C170" s="64"/>
      <c r="D170" s="64"/>
      <c r="E170" s="64"/>
      <c r="F170" s="65"/>
      <c r="G170" s="65"/>
    </row>
    <row r="171" spans="1:7" ht="17.149999999999999" customHeight="1">
      <c r="A171" s="62"/>
      <c r="B171" s="63"/>
      <c r="C171" s="64"/>
      <c r="D171" s="64"/>
      <c r="E171" s="64"/>
      <c r="F171" s="65"/>
      <c r="G171" s="65"/>
    </row>
    <row r="172" spans="1:7" ht="17.149999999999999" customHeight="1">
      <c r="A172" s="62"/>
      <c r="B172" s="63"/>
      <c r="C172" s="64"/>
      <c r="D172" s="64"/>
      <c r="E172" s="64"/>
      <c r="F172" s="65"/>
      <c r="G172" s="65"/>
    </row>
    <row r="173" spans="1:7" ht="17.149999999999999" customHeight="1">
      <c r="A173" s="62"/>
      <c r="B173" s="63"/>
      <c r="C173" s="64"/>
      <c r="D173" s="64"/>
      <c r="E173" s="64"/>
      <c r="F173" s="65"/>
      <c r="G173" s="65"/>
    </row>
    <row r="174" spans="1:7" ht="17.149999999999999" customHeight="1"/>
    <row r="175" spans="1:7" ht="17.149999999999999" customHeight="1"/>
    <row r="176" spans="1:7" ht="17.149999999999999" customHeight="1"/>
    <row r="177" ht="17.149999999999999" customHeight="1"/>
    <row r="178" ht="17.149999999999999" customHeight="1"/>
    <row r="179" ht="17.149999999999999" customHeight="1"/>
    <row r="180" ht="17.149999999999999" customHeight="1"/>
    <row r="181" ht="17.149999999999999" customHeight="1"/>
    <row r="182" ht="17.149999999999999" customHeight="1"/>
    <row r="183" ht="17.149999999999999" customHeight="1"/>
    <row r="184" ht="17.149999999999999" customHeight="1"/>
    <row r="185" ht="17.149999999999999" customHeight="1"/>
    <row r="186" ht="17.149999999999999" customHeight="1"/>
    <row r="187" ht="17.149999999999999" customHeight="1"/>
    <row r="188" ht="17.149999999999999" customHeight="1"/>
    <row r="189" ht="17.149999999999999" customHeight="1"/>
    <row r="190" ht="17.149999999999999" customHeight="1"/>
    <row r="191" ht="17.149999999999999" customHeight="1"/>
    <row r="192" ht="17.149999999999999" customHeight="1"/>
    <row r="193" ht="17.149999999999999" customHeight="1"/>
    <row r="194" ht="17.149999999999999" customHeight="1"/>
    <row r="195" ht="17.149999999999999" customHeight="1"/>
    <row r="196" ht="17.149999999999999" customHeight="1"/>
    <row r="197" ht="17.149999999999999" customHeight="1"/>
    <row r="198" ht="17.149999999999999" customHeight="1"/>
    <row r="199" ht="17.149999999999999" customHeight="1"/>
    <row r="200" ht="17.149999999999999" customHeight="1"/>
    <row r="201" ht="17.149999999999999" customHeight="1"/>
    <row r="202" ht="17.149999999999999" customHeight="1"/>
    <row r="203" ht="17.149999999999999" customHeight="1"/>
    <row r="204" ht="17.149999999999999" customHeight="1"/>
    <row r="205" ht="17.149999999999999" customHeight="1"/>
    <row r="206" ht="17.149999999999999" customHeight="1"/>
    <row r="207" ht="17.149999999999999" customHeight="1"/>
    <row r="208" ht="17.149999999999999" customHeight="1"/>
    <row r="209" ht="17.149999999999999" customHeight="1"/>
    <row r="210" ht="17.149999999999999" customHeight="1"/>
    <row r="211" ht="17.149999999999999" customHeight="1"/>
    <row r="212" ht="17.149999999999999" customHeight="1"/>
    <row r="213" ht="17.149999999999999" customHeight="1"/>
    <row r="214" ht="17.149999999999999" customHeight="1"/>
    <row r="215" ht="17.149999999999999" customHeight="1"/>
    <row r="216" ht="17.149999999999999" customHeight="1"/>
    <row r="217" ht="17.149999999999999" customHeight="1"/>
    <row r="218" ht="17.149999999999999" customHeight="1"/>
    <row r="219" ht="17.149999999999999" customHeight="1"/>
    <row r="220" ht="17.149999999999999" customHeight="1"/>
    <row r="221" ht="17.149999999999999" customHeight="1"/>
    <row r="222" ht="17.149999999999999" customHeight="1"/>
    <row r="223" ht="17.149999999999999" customHeight="1"/>
    <row r="224" ht="17.149999999999999" customHeight="1"/>
    <row r="225" ht="17.149999999999999" customHeight="1"/>
    <row r="226" ht="17.149999999999999" customHeight="1"/>
    <row r="227" ht="17.149999999999999" customHeight="1"/>
    <row r="228" ht="17.149999999999999" customHeight="1"/>
    <row r="229" ht="17.149999999999999" customHeight="1"/>
    <row r="230" ht="17.149999999999999" customHeight="1"/>
    <row r="231" ht="17.149999999999999" customHeight="1"/>
  </sheetData>
  <mergeCells count="37">
    <mergeCell ref="C32:D32"/>
    <mergeCell ref="C33:D33"/>
    <mergeCell ref="A34:E34"/>
    <mergeCell ref="B36:C49"/>
    <mergeCell ref="D36:D41"/>
    <mergeCell ref="D42:D44"/>
    <mergeCell ref="D45:D48"/>
    <mergeCell ref="C26:D26"/>
    <mergeCell ref="C27:D27"/>
    <mergeCell ref="C28:D28"/>
    <mergeCell ref="C29:D29"/>
    <mergeCell ref="C30:D30"/>
    <mergeCell ref="C31:D31"/>
    <mergeCell ref="C20:D20"/>
    <mergeCell ref="C21:D21"/>
    <mergeCell ref="C22:D22"/>
    <mergeCell ref="C23:D23"/>
    <mergeCell ref="C24:D24"/>
    <mergeCell ref="C25:D25"/>
    <mergeCell ref="C14:D14"/>
    <mergeCell ref="C15:D15"/>
    <mergeCell ref="C16:D16"/>
    <mergeCell ref="C17:D17"/>
    <mergeCell ref="C18:D18"/>
    <mergeCell ref="C19:D19"/>
    <mergeCell ref="C8:D8"/>
    <mergeCell ref="C9:D9"/>
    <mergeCell ref="C10:D10"/>
    <mergeCell ref="C11:D11"/>
    <mergeCell ref="C12:D12"/>
    <mergeCell ref="C13:D13"/>
    <mergeCell ref="A1:F1"/>
    <mergeCell ref="C3:D3"/>
    <mergeCell ref="C4:D4"/>
    <mergeCell ref="C5:D5"/>
    <mergeCell ref="C6:D6"/>
    <mergeCell ref="C7:D7"/>
  </mergeCells>
  <phoneticPr fontId="16"/>
  <dataValidations count="2">
    <dataValidation type="list" allowBlank="1" showInputMessage="1" showErrorMessage="1" sqref="E4:E33" xr:uid="{CC3FAD26-6A46-4ED0-9B54-42A42D31DFFB}">
      <formula1>$E$36:$E$49</formula1>
    </dataValidation>
    <dataValidation type="list" allowBlank="1" showInputMessage="1" showErrorMessage="1" sqref="E50:E1048576 E35 E2:E3" xr:uid="{FC7A6718-2BE5-49E1-912B-3D975F7858D7}">
      <formula1>"消耗品費,食材費,印刷費,車両燃料費,光熱水費,会場賃料,車両賃借料,通信費（電話代等）,郵便代,保険料,食材調達交通費,設備整備費（該当団体のみ）,その他対象外経費"</formula1>
    </dataValidation>
  </dataValidations>
  <pageMargins left="0.70866141732283472" right="0.70866141732283472" top="0.74803149606299213" bottom="0.74803149606299213" header="0.31496062992125984" footer="0.31496062992125984"/>
  <pageSetup paperSize="9" scale="77" fitToHeight="0" orientation="portrait" cellComments="asDisplayed"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34339-B0F2-4C6F-BE4D-5229DEB26590}">
  <sheetPr>
    <pageSetUpPr fitToPage="1"/>
  </sheetPr>
  <dimension ref="A1:L36"/>
  <sheetViews>
    <sheetView view="pageBreakPreview" topLeftCell="A14" zoomScaleSheetLayoutView="100" workbookViewId="0">
      <selection activeCell="J3" sqref="J3"/>
    </sheetView>
  </sheetViews>
  <sheetFormatPr defaultColWidth="9" defaultRowHeight="14"/>
  <cols>
    <col min="1" max="1" width="3.90625" style="4" customWidth="1"/>
    <col min="2" max="2" width="6" style="4" customWidth="1"/>
    <col min="3" max="3" width="3.26953125" style="4" customWidth="1"/>
    <col min="4" max="4" width="30.7265625" style="4" customWidth="1"/>
    <col min="5" max="5" width="14.6328125" style="4" customWidth="1"/>
    <col min="6" max="6" width="22.26953125" style="4" customWidth="1"/>
    <col min="7" max="7" width="34.26953125" style="4" customWidth="1"/>
    <col min="8" max="8" width="8" style="4" customWidth="1"/>
    <col min="9" max="9" width="9" style="4" customWidth="1"/>
    <col min="10" max="16384" width="9" style="4"/>
  </cols>
  <sheetData>
    <row r="1" spans="1:12">
      <c r="A1" s="4" t="s">
        <v>111</v>
      </c>
    </row>
    <row r="2" spans="1:12" ht="11.25" customHeight="1" thickBot="1">
      <c r="B2" s="174" t="s">
        <v>83</v>
      </c>
      <c r="C2" s="174"/>
      <c r="D2" s="174"/>
      <c r="E2" s="174"/>
      <c r="F2" s="5"/>
      <c r="G2" s="5"/>
      <c r="H2" s="31"/>
      <c r="I2" s="31"/>
      <c r="J2" s="31"/>
      <c r="K2" s="31"/>
      <c r="L2" s="31"/>
    </row>
    <row r="3" spans="1:12" ht="27.75" customHeight="1" thickBot="1">
      <c r="B3" s="174"/>
      <c r="C3" s="174"/>
      <c r="D3" s="174"/>
      <c r="E3" s="174"/>
      <c r="F3" s="28" t="s">
        <v>14</v>
      </c>
      <c r="G3" s="30" t="str">
        <f>IF(第7号様式!E14="","",第7号様式!E14)</f>
        <v/>
      </c>
      <c r="H3" s="31"/>
      <c r="I3" s="31"/>
      <c r="J3" s="31"/>
      <c r="K3" s="31"/>
      <c r="L3" s="31"/>
    </row>
    <row r="4" spans="1:12" ht="18.75" customHeight="1" thickBot="1">
      <c r="B4" s="16" t="s">
        <v>30</v>
      </c>
    </row>
    <row r="5" spans="1:12" ht="20.25" customHeight="1">
      <c r="B5" s="203" t="s">
        <v>31</v>
      </c>
      <c r="C5" s="204"/>
      <c r="D5" s="224"/>
      <c r="E5" s="125" t="s">
        <v>32</v>
      </c>
      <c r="F5" s="206" t="s">
        <v>33</v>
      </c>
      <c r="G5" s="207"/>
      <c r="H5" s="25"/>
      <c r="I5" s="25"/>
      <c r="J5" s="25"/>
      <c r="K5" s="25"/>
    </row>
    <row r="6" spans="1:12" ht="50.15" customHeight="1">
      <c r="B6" s="225" t="s">
        <v>34</v>
      </c>
      <c r="C6" s="226"/>
      <c r="D6" s="227"/>
      <c r="E6" s="128"/>
      <c r="F6" s="201"/>
      <c r="G6" s="202"/>
      <c r="H6" s="25"/>
      <c r="I6" s="25"/>
      <c r="J6" s="25"/>
      <c r="K6" s="25"/>
    </row>
    <row r="7" spans="1:12" ht="24.75" customHeight="1">
      <c r="B7" s="228" t="s">
        <v>71</v>
      </c>
      <c r="C7" s="229"/>
      <c r="D7" s="230"/>
      <c r="E7" s="234"/>
      <c r="F7" s="236"/>
      <c r="G7" s="237"/>
      <c r="H7" s="25"/>
      <c r="I7" s="25"/>
      <c r="J7" s="25"/>
      <c r="K7" s="25"/>
    </row>
    <row r="8" spans="1:12" ht="24.75" customHeight="1">
      <c r="B8" s="231"/>
      <c r="C8" s="232"/>
      <c r="D8" s="233"/>
      <c r="E8" s="235"/>
      <c r="F8" s="238"/>
      <c r="G8" s="239"/>
      <c r="H8" s="25"/>
      <c r="I8" s="25"/>
      <c r="J8" s="25"/>
      <c r="K8" s="25"/>
    </row>
    <row r="9" spans="1:12" ht="50.15" customHeight="1">
      <c r="B9" s="212" t="s">
        <v>35</v>
      </c>
      <c r="C9" s="213"/>
      <c r="D9" s="213"/>
      <c r="E9" s="128"/>
      <c r="F9" s="201"/>
      <c r="G9" s="202"/>
      <c r="H9" s="25"/>
      <c r="I9" s="25"/>
      <c r="J9" s="25"/>
      <c r="K9" s="25"/>
    </row>
    <row r="10" spans="1:12" ht="50.15" customHeight="1" thickBot="1">
      <c r="B10" s="214"/>
      <c r="C10" s="215"/>
      <c r="D10" s="216"/>
      <c r="E10" s="129"/>
      <c r="F10" s="217"/>
      <c r="G10" s="218"/>
      <c r="H10" s="25"/>
      <c r="I10" s="25"/>
      <c r="J10" s="25"/>
      <c r="K10" s="25"/>
    </row>
    <row r="11" spans="1:12" ht="40" customHeight="1" thickTop="1" thickBot="1">
      <c r="B11" s="219" t="s">
        <v>36</v>
      </c>
      <c r="C11" s="220"/>
      <c r="D11" s="221"/>
      <c r="E11" s="23" t="str">
        <f>IF(E7="","",SUM(E6:E10))</f>
        <v/>
      </c>
      <c r="F11" s="222"/>
      <c r="G11" s="223"/>
      <c r="H11" s="25"/>
      <c r="I11" s="25"/>
      <c r="J11" s="25"/>
      <c r="K11" s="25"/>
    </row>
    <row r="12" spans="1:12" ht="9.75" customHeight="1">
      <c r="B12" s="17"/>
      <c r="C12" s="17"/>
      <c r="D12" s="17"/>
      <c r="E12" s="24"/>
      <c r="F12" s="29"/>
      <c r="G12" s="5"/>
      <c r="H12" s="25"/>
      <c r="I12" s="25"/>
      <c r="J12" s="25"/>
      <c r="K12" s="25"/>
    </row>
    <row r="13" spans="1:12" ht="20.25" customHeight="1" thickBot="1">
      <c r="B13" s="12" t="s">
        <v>37</v>
      </c>
      <c r="E13" s="25"/>
      <c r="F13" s="25"/>
      <c r="G13" s="25"/>
      <c r="H13" s="25"/>
      <c r="I13" s="25"/>
      <c r="J13" s="25"/>
      <c r="K13" s="25"/>
    </row>
    <row r="14" spans="1:12" ht="20.25" customHeight="1">
      <c r="B14" s="203" t="s">
        <v>31</v>
      </c>
      <c r="C14" s="204"/>
      <c r="D14" s="205"/>
      <c r="E14" s="126" t="s">
        <v>38</v>
      </c>
      <c r="F14" s="206" t="s">
        <v>39</v>
      </c>
      <c r="G14" s="207"/>
      <c r="H14" s="25"/>
      <c r="I14" s="25"/>
      <c r="J14" s="25"/>
      <c r="K14" s="25"/>
    </row>
    <row r="15" spans="1:12" ht="80.150000000000006" customHeight="1">
      <c r="B15" s="175" t="s">
        <v>75</v>
      </c>
      <c r="C15" s="176"/>
      <c r="D15" s="18" t="s">
        <v>40</v>
      </c>
      <c r="E15" s="130"/>
      <c r="F15" s="208"/>
      <c r="G15" s="209"/>
      <c r="H15" s="25"/>
      <c r="I15" s="25"/>
      <c r="J15" s="25"/>
      <c r="K15" s="25"/>
    </row>
    <row r="16" spans="1:12" ht="80.150000000000006" customHeight="1">
      <c r="B16" s="177"/>
      <c r="C16" s="178"/>
      <c r="D16" s="19" t="s">
        <v>147</v>
      </c>
      <c r="E16" s="131"/>
      <c r="F16" s="208"/>
      <c r="G16" s="209"/>
      <c r="H16" s="25"/>
      <c r="I16" s="25"/>
      <c r="J16" s="25"/>
      <c r="K16" s="25"/>
    </row>
    <row r="17" spans="2:11" ht="80.150000000000006" customHeight="1">
      <c r="B17" s="177"/>
      <c r="C17" s="178"/>
      <c r="D17" s="18" t="s">
        <v>98</v>
      </c>
      <c r="E17" s="132"/>
      <c r="F17" s="201"/>
      <c r="G17" s="202"/>
      <c r="H17" s="25"/>
      <c r="I17" s="25"/>
      <c r="J17" s="25"/>
      <c r="K17" s="25"/>
    </row>
    <row r="18" spans="2:11" ht="80.150000000000006" customHeight="1" thickBot="1">
      <c r="B18" s="177"/>
      <c r="C18" s="178"/>
      <c r="D18" s="133"/>
      <c r="E18" s="130"/>
      <c r="F18" s="201"/>
      <c r="G18" s="202"/>
      <c r="H18" s="25"/>
      <c r="I18" s="25"/>
      <c r="J18" s="25"/>
      <c r="K18" s="25"/>
    </row>
    <row r="19" spans="2:11" ht="40" customHeight="1" thickTop="1">
      <c r="B19" s="179"/>
      <c r="C19" s="180"/>
      <c r="D19" s="20" t="s">
        <v>42</v>
      </c>
      <c r="E19" s="26" t="str">
        <f>IF(SUM(E15:E18)=0,"",SUM(E15:E18))</f>
        <v/>
      </c>
      <c r="F19" s="194"/>
      <c r="G19" s="195"/>
      <c r="H19" s="25"/>
      <c r="I19" s="25"/>
      <c r="J19" s="25"/>
      <c r="K19" s="25"/>
    </row>
    <row r="20" spans="2:11" ht="21" customHeight="1">
      <c r="B20" s="196" t="s">
        <v>43</v>
      </c>
      <c r="C20" s="197"/>
      <c r="D20" s="198"/>
      <c r="E20" s="127" t="s">
        <v>38</v>
      </c>
      <c r="F20" s="199" t="s">
        <v>44</v>
      </c>
      <c r="G20" s="200"/>
      <c r="H20" s="25"/>
      <c r="I20" s="25"/>
      <c r="J20" s="25"/>
      <c r="K20" s="25"/>
    </row>
    <row r="21" spans="2:11" ht="50.15" customHeight="1">
      <c r="B21" s="175" t="s">
        <v>69</v>
      </c>
      <c r="C21" s="181"/>
      <c r="D21" s="134"/>
      <c r="E21" s="135"/>
      <c r="F21" s="201"/>
      <c r="G21" s="202"/>
      <c r="H21" s="25"/>
      <c r="I21" s="25"/>
      <c r="J21" s="25"/>
      <c r="K21" s="25"/>
    </row>
    <row r="22" spans="2:11" ht="50.15" customHeight="1">
      <c r="B22" s="177"/>
      <c r="C22" s="182"/>
      <c r="D22" s="134"/>
      <c r="E22" s="135"/>
      <c r="F22" s="184"/>
      <c r="G22" s="185"/>
      <c r="H22" s="25"/>
      <c r="I22" s="25"/>
      <c r="J22" s="25"/>
      <c r="K22" s="25"/>
    </row>
    <row r="23" spans="2:11" ht="50.15" customHeight="1" thickBot="1">
      <c r="B23" s="177"/>
      <c r="C23" s="182"/>
      <c r="D23" s="136"/>
      <c r="E23" s="137"/>
      <c r="F23" s="186"/>
      <c r="G23" s="187"/>
      <c r="H23" s="25"/>
      <c r="I23" s="25"/>
      <c r="J23" s="25"/>
      <c r="K23" s="25"/>
    </row>
    <row r="24" spans="2:11" ht="40" customHeight="1" thickTop="1" thickBot="1">
      <c r="B24" s="177"/>
      <c r="C24" s="182"/>
      <c r="D24" s="21" t="s">
        <v>45</v>
      </c>
      <c r="E24" s="50" t="str">
        <f>IF(SUM(E21:E23)=0,"",SUM(E21:E23))</f>
        <v/>
      </c>
      <c r="F24" s="188"/>
      <c r="G24" s="189"/>
      <c r="H24" s="25"/>
      <c r="I24" s="25"/>
      <c r="J24" s="25"/>
      <c r="K24" s="25"/>
    </row>
    <row r="25" spans="2:11" ht="40" customHeight="1" thickBot="1">
      <c r="B25" s="190"/>
      <c r="C25" s="191"/>
      <c r="D25" s="22" t="s">
        <v>46</v>
      </c>
      <c r="E25" s="27" t="str">
        <f>IF(ISBLANK(E19),"",IF(E24="",E19,E19+E24))</f>
        <v/>
      </c>
      <c r="F25" s="192"/>
      <c r="G25" s="193"/>
      <c r="H25" s="25"/>
      <c r="I25" s="25"/>
      <c r="J25" s="25"/>
      <c r="K25" s="25"/>
    </row>
    <row r="26" spans="2:11">
      <c r="I26" s="13"/>
      <c r="J26" s="13"/>
    </row>
    <row r="27" spans="2:11">
      <c r="B27" s="4" t="s">
        <v>70</v>
      </c>
      <c r="I27" s="183" t="s">
        <v>47</v>
      </c>
      <c r="J27" s="183"/>
    </row>
    <row r="28" spans="2:11" ht="14.5" thickBot="1">
      <c r="I28" s="183"/>
      <c r="J28" s="183"/>
    </row>
    <row r="29" spans="2:11" ht="20.149999999999999" customHeight="1" thickBot="1">
      <c r="B29" s="10" t="s">
        <v>48</v>
      </c>
      <c r="C29" s="4" t="s">
        <v>72</v>
      </c>
      <c r="F29" s="51" t="s">
        <v>49</v>
      </c>
      <c r="G29" s="52" t="str">
        <f>IF(E19=0," ",E19)</f>
        <v/>
      </c>
      <c r="I29" s="183"/>
      <c r="J29" s="183"/>
    </row>
    <row r="30" spans="2:11" ht="20.149999999999999" customHeight="1">
      <c r="B30" s="10"/>
      <c r="G30" s="49"/>
      <c r="I30" s="183"/>
      <c r="J30" s="183"/>
    </row>
    <row r="31" spans="2:11" ht="17.25" customHeight="1">
      <c r="B31" s="53"/>
      <c r="I31" s="183"/>
      <c r="J31" s="183"/>
    </row>
    <row r="32" spans="2:11" ht="15.75" customHeight="1">
      <c r="B32" s="10" t="s">
        <v>50</v>
      </c>
      <c r="C32" s="4" t="s">
        <v>73</v>
      </c>
      <c r="I32" s="183"/>
      <c r="J32" s="183"/>
    </row>
    <row r="33" spans="2:10" ht="15.75" customHeight="1" thickBot="1">
      <c r="B33" s="10"/>
      <c r="D33" s="4" t="s">
        <v>74</v>
      </c>
      <c r="I33" s="183"/>
      <c r="J33" s="183"/>
    </row>
    <row r="34" spans="2:10" ht="20.149999999999999" customHeight="1" thickBot="1">
      <c r="F34" s="51" t="s">
        <v>51</v>
      </c>
      <c r="G34" s="52" t="str">
        <f>IF(E19="","",IF(E24="",E19-E6,E19-MAX(E6-E24,0)))</f>
        <v/>
      </c>
      <c r="I34" s="183"/>
      <c r="J34" s="183"/>
    </row>
    <row r="35" spans="2:10" ht="14.5" thickBot="1">
      <c r="G35" s="54" t="str">
        <f>IF(E23="","",IF(G12-E22&lt;=0,((E19+E20+E21)-(E10-E28)+(G12-G12)),(E19+E20+E21)-(E10-E28)+(G12-E22)))</f>
        <v/>
      </c>
    </row>
    <row r="36" spans="2:10" ht="14.5" thickBot="1">
      <c r="B36" s="102" t="s">
        <v>100</v>
      </c>
      <c r="C36" s="103" t="s">
        <v>103</v>
      </c>
      <c r="D36" s="103"/>
      <c r="E36" s="103"/>
      <c r="F36" s="104" t="s">
        <v>101</v>
      </c>
      <c r="G36" s="105">
        <f>MIN(E7,G29,G34)</f>
        <v>0</v>
      </c>
    </row>
  </sheetData>
  <sheetProtection algorithmName="SHA-512" hashValue="R19q1V5rn0WzzAeisTKqyO7AwD3KErndCu6iW6tXIqx1nVurP5tLdzfaTIUU9lZj4yLYretYE5L+DAa+iPnH5A==" saltValue="wP6Y3ujANhtbRg42PW+j4g==" spinCount="100000" sheet="1" objects="1" scenarios="1"/>
  <mergeCells count="32">
    <mergeCell ref="B7:D8"/>
    <mergeCell ref="E7:E8"/>
    <mergeCell ref="F7:G8"/>
    <mergeCell ref="B2:E3"/>
    <mergeCell ref="B5:D5"/>
    <mergeCell ref="F5:G5"/>
    <mergeCell ref="B6:D6"/>
    <mergeCell ref="F6:G6"/>
    <mergeCell ref="B9:D9"/>
    <mergeCell ref="F9:G9"/>
    <mergeCell ref="B10:D10"/>
    <mergeCell ref="F10:G10"/>
    <mergeCell ref="B11:D11"/>
    <mergeCell ref="F11:G11"/>
    <mergeCell ref="B14:D14"/>
    <mergeCell ref="F14:G14"/>
    <mergeCell ref="B15:C19"/>
    <mergeCell ref="F15:G15"/>
    <mergeCell ref="F16:G16"/>
    <mergeCell ref="F17:G17"/>
    <mergeCell ref="F18:G18"/>
    <mergeCell ref="F19:G19"/>
    <mergeCell ref="B25:C25"/>
    <mergeCell ref="F25:G25"/>
    <mergeCell ref="I27:J34"/>
    <mergeCell ref="B20:D20"/>
    <mergeCell ref="F20:G20"/>
    <mergeCell ref="B21:C24"/>
    <mergeCell ref="F21:G21"/>
    <mergeCell ref="F22:G22"/>
    <mergeCell ref="F23:G23"/>
    <mergeCell ref="F24:G24"/>
  </mergeCells>
  <phoneticPr fontId="16"/>
  <pageMargins left="0.78740157480314965" right="0.78740157480314965" top="0.39370078740157483" bottom="0" header="0.19685039370078741" footer="0"/>
  <pageSetup paperSize="9" scale="7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第7号様式</vt:lpstr>
      <vt:lpstr>【別紙１】各回実施報告書</vt:lpstr>
      <vt:lpstr>【別紙２－１】収支報告書</vt:lpstr>
      <vt:lpstr>【様式】支出内訳一覧【会食事業】 </vt:lpstr>
      <vt:lpstr>【別紙２－２】収支報告書</vt:lpstr>
      <vt:lpstr>【様式】支出内訳一覧【講座の開催】</vt:lpstr>
      <vt:lpstr>【別紙２－３】収支報告書</vt:lpstr>
      <vt:lpstr>【様式】支出内訳一覧【交流事業の開催】</vt:lpstr>
      <vt:lpstr>【別紙２の４】収支報告書</vt:lpstr>
      <vt:lpstr>【様式】支出内訳一覧【会食事業の立上げ】</vt:lpstr>
      <vt:lpstr>【別紙３】精算書</vt:lpstr>
      <vt:lpstr>'【別紙２－１】収支報告書'!Print_Area</vt:lpstr>
      <vt:lpstr>'【別紙２－２】収支報告書'!Print_Area</vt:lpstr>
      <vt:lpstr>'【別紙２－３】収支報告書'!Print_Area</vt:lpstr>
      <vt:lpstr>【別紙２の４】収支報告書!Print_Area</vt:lpstr>
      <vt:lpstr>【別紙３】精算書!Print_Area</vt:lpstr>
      <vt:lpstr>'【様式】支出内訳一覧【会食事業】 '!Print_Area</vt:lpstr>
      <vt:lpstr>【様式】支出内訳一覧【会食事業の立上げ】!Print_Area</vt:lpstr>
      <vt:lpstr>【様式】支出内訳一覧【交流事業の開催】!Print_Area</vt:lpstr>
      <vt:lpstr>【様式】支出内訳一覧【講座の開催】!Print_Area</vt:lpstr>
      <vt:lpstr>第7号様式!Print_Area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kogai.y@city.tokyo-nakano.lg.jp</dc:creator>
  <cp:keywords/>
  <dc:description/>
  <cp:lastModifiedBy>末平　一俊</cp:lastModifiedBy>
  <cp:revision/>
  <cp:lastPrinted>2026-05-28T23:59:41Z</cp:lastPrinted>
  <dcterms:created xsi:type="dcterms:W3CDTF">2019-02-20T06:20:12Z</dcterms:created>
  <dcterms:modified xsi:type="dcterms:W3CDTF">2026-05-29T00:01:02Z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2023-03-30T04:55:37Z</vt:filetime>
  </property>
</Properties>
</file>