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L:\介護事業者係\19事業者指定事務\29ホームページ掲載様式\20260601~（体制届等修正）\新規申請\申請書類\"/>
    </mc:Choice>
  </mc:AlternateContent>
  <xr:revisionPtr revIDLastSave="0" documentId="13_ncr:1_{807DAB28-228E-4E46-80FA-F21FDA7F0677}" xr6:coauthVersionLast="47" xr6:coauthVersionMax="47" xr10:uidLastSave="{00000000-0000-0000-0000-000000000000}"/>
  <bookViews>
    <workbookView xWindow="28680" yWindow="-10530" windowWidth="29040" windowHeight="15720" tabRatio="898" xr2:uid="{00000000-000D-0000-FFFF-FFFF00000000}"/>
  </bookViews>
  <sheets>
    <sheet name="一覧" sheetId="138" r:id="rId1"/>
    <sheet name="勤務形態一覧表" sheetId="102" r:id="rId2"/>
    <sheet name="シフト記号票" sheetId="103" r:id="rId3"/>
    <sheet name="様式1-1" sheetId="132" r:id="rId4"/>
    <sheet name="様式1-2" sheetId="110" r:id="rId5"/>
    <sheet name="様式1-3" sheetId="118" r:id="rId6"/>
    <sheet name="様式1-4" sheetId="70" r:id="rId7"/>
    <sheet name="様式1-5" sheetId="129" r:id="rId8"/>
    <sheet name="参考計算書（Ａ）有資格者の割合の計算用" sheetId="11" r:id="rId9"/>
    <sheet name="参考計算書（Ｂ）勤続７年以上職員の割合の計算用" sheetId="12" r:id="rId10"/>
    <sheet name="参考計算書（Ｃ）常勤職員の割合の計算用" sheetId="13" r:id="rId11"/>
    <sheet name="様式2" sheetId="73" r:id="rId12"/>
    <sheet name="様式3-1" sheetId="111" r:id="rId13"/>
    <sheet name="様式3-2" sheetId="112" r:id="rId14"/>
    <sheet name="様式4-1" sheetId="113" r:id="rId15"/>
    <sheet name="様式4-2" sheetId="114" r:id="rId16"/>
    <sheet name="様式5" sheetId="78" r:id="rId17"/>
    <sheet name="様式7" sheetId="119" r:id="rId18"/>
    <sheet name="様式8" sheetId="126" r:id="rId19"/>
    <sheet name="様式9" sheetId="127" r:id="rId20"/>
    <sheet name="様式11" sheetId="81" r:id="rId21"/>
    <sheet name="様式12" sheetId="128" r:id="rId22"/>
    <sheet name="様式13" sheetId="120" r:id="rId23"/>
    <sheet name="様式14" sheetId="131" r:id="rId24"/>
    <sheet name="様式15" sheetId="121" r:id="rId25"/>
    <sheet name="様式16" sheetId="115" r:id="rId26"/>
    <sheet name="様式17" sheetId="87" r:id="rId27"/>
    <sheet name="様式18" sheetId="133" r:id="rId28"/>
    <sheet name="様式19" sheetId="89" r:id="rId29"/>
    <sheet name="様式20" sheetId="122" r:id="rId30"/>
    <sheet name="様式21‐1" sheetId="123" r:id="rId31"/>
    <sheet name="様式21‐2" sheetId="124" r:id="rId32"/>
    <sheet name="様式22-1" sheetId="116" r:id="rId33"/>
    <sheet name="様式22-2" sheetId="117" r:id="rId34"/>
    <sheet name="様式23" sheetId="125" r:id="rId35"/>
    <sheet name="様式24" sheetId="97" r:id="rId36"/>
    <sheet name="様式25" sheetId="98" r:id="rId37"/>
    <sheet name="様式26" sheetId="99" r:id="rId38"/>
    <sheet name="様式27" sheetId="100" r:id="rId39"/>
    <sheet name="様式28" sheetId="130" r:id="rId40"/>
  </sheets>
  <externalReferences>
    <externalReference r:id="rId41"/>
    <externalReference r:id="rId42"/>
    <externalReference r:id="rId43"/>
  </externalReferences>
  <definedNames>
    <definedName name="_xlnm._FilterDatabase" localSheetId="32" hidden="1">'様式22-1'!$B$16:$AF$29</definedName>
    <definedName name="ｋ" localSheetId="20">#N/A</definedName>
    <definedName name="ｋ" localSheetId="3">#N/A</definedName>
    <definedName name="ｋ" localSheetId="21">#N/A</definedName>
    <definedName name="ｋ" localSheetId="4">#N/A</definedName>
    <definedName name="ｋ" localSheetId="22">#N/A</definedName>
    <definedName name="ｋ" localSheetId="5">#N/A</definedName>
    <definedName name="ｋ" localSheetId="23">#N/A</definedName>
    <definedName name="ｋ" localSheetId="6">#N/A</definedName>
    <definedName name="ｋ" localSheetId="24">#N/A</definedName>
    <definedName name="ｋ" localSheetId="7">#N/A</definedName>
    <definedName name="ｋ" localSheetId="25">#N/A</definedName>
    <definedName name="ｋ" localSheetId="26">#N/A</definedName>
    <definedName name="ｋ" localSheetId="27">#N/A</definedName>
    <definedName name="ｋ" localSheetId="28">#N/A</definedName>
    <definedName name="ｋ" localSheetId="11">#N/A</definedName>
    <definedName name="ｋ" localSheetId="29">#N/A</definedName>
    <definedName name="ｋ" localSheetId="34">#N/A</definedName>
    <definedName name="ｋ" localSheetId="35">#N/A</definedName>
    <definedName name="ｋ" localSheetId="36">#N/A</definedName>
    <definedName name="ｋ" localSheetId="37">#N/A</definedName>
    <definedName name="ｋ" localSheetId="38">#N/A</definedName>
    <definedName name="ｋ" localSheetId="39">#N/A</definedName>
    <definedName name="ｋ" localSheetId="12">#N/A</definedName>
    <definedName name="ｋ" localSheetId="13">#N/A</definedName>
    <definedName name="ｋ" localSheetId="14">#N/A</definedName>
    <definedName name="ｋ" localSheetId="15">#N/A</definedName>
    <definedName name="ｋ" localSheetId="16">#N/A</definedName>
    <definedName name="ｋ" localSheetId="17">#N/A</definedName>
    <definedName name="ｋ" localSheetId="18">#N/A</definedName>
    <definedName name="ｋ" localSheetId="19">#REF!</definedName>
    <definedName name="ｋ">#REF!</definedName>
    <definedName name="_xlnm.Print_Area" localSheetId="8">'参考計算書（Ａ）有資格者の割合の計算用'!$A$1:$O$50</definedName>
    <definedName name="_xlnm.Print_Area" localSheetId="9">'参考計算書（Ｂ）勤続７年以上職員の割合の計算用'!$A$1:$O$50</definedName>
    <definedName name="_xlnm.Print_Area" localSheetId="10">'参考計算書（Ｃ）常勤職員の割合の計算用'!$A$1:$O$50</definedName>
    <definedName name="_xlnm.Print_Area" localSheetId="20">様式11!$A$1:$AC$54</definedName>
    <definedName name="_xlnm.Print_Area" localSheetId="3">'様式1-1'!$A$1:$AE$80</definedName>
    <definedName name="_xlnm.Print_Area" localSheetId="21">様式12!$A$1:$Y$38</definedName>
    <definedName name="_xlnm.Print_Area" localSheetId="4">'様式1-2'!$A$1:$AD$47</definedName>
    <definedName name="_xlnm.Print_Area" localSheetId="22">様式13!$A$1:$Y$26</definedName>
    <definedName name="_xlnm.Print_Area" localSheetId="5">'様式1-3'!$A$1:$AD$58</definedName>
    <definedName name="_xlnm.Print_Area" localSheetId="23">様式14!$A$1:$AE$75</definedName>
    <definedName name="_xlnm.Print_Area" localSheetId="6">'様式1-4'!$A$1:$AD$75</definedName>
    <definedName name="_xlnm.Print_Area" localSheetId="24">様式15!$A$1:$AF$70</definedName>
    <definedName name="_xlnm.Print_Area" localSheetId="7">'様式1-5'!$A$1:$AD$45</definedName>
    <definedName name="_xlnm.Print_Area" localSheetId="25">様式16!$A$1:$Y$30</definedName>
    <definedName name="_xlnm.Print_Area" localSheetId="26">様式17!$A$1:$Y$60</definedName>
    <definedName name="_xlnm.Print_Area" localSheetId="27">様式18!$A$1:$AA$36</definedName>
    <definedName name="_xlnm.Print_Area" localSheetId="28">様式19!$A$1:$AC$34</definedName>
    <definedName name="_xlnm.Print_Area" localSheetId="11">様式2!$A$1:$Z$116</definedName>
    <definedName name="_xlnm.Print_Area" localSheetId="29">様式20!$A$1:$AA$54</definedName>
    <definedName name="_xlnm.Print_Area" localSheetId="30">様式21‐1!$A$1:$Y$36</definedName>
    <definedName name="_xlnm.Print_Area" localSheetId="31">様式21‐2!$A$1:$Y$30</definedName>
    <definedName name="_xlnm.Print_Area" localSheetId="32">'様式22-1'!$A$1:$AG$78</definedName>
    <definedName name="_xlnm.Print_Area" localSheetId="33">'様式22-2'!$A$1:$T$28</definedName>
    <definedName name="_xlnm.Print_Area" localSheetId="36">様式25!$A$1:$AD$53</definedName>
    <definedName name="_xlnm.Print_Area" localSheetId="37">様式26!$A$1:$Z$45</definedName>
    <definedName name="_xlnm.Print_Area" localSheetId="38">様式27!$A$1:$Z$30</definedName>
    <definedName name="_xlnm.Print_Area" localSheetId="39">様式28!$A$1:$AA$61</definedName>
    <definedName name="_xlnm.Print_Area" localSheetId="12">'様式3-1'!$A$1:$Y$32</definedName>
    <definedName name="_xlnm.Print_Area" localSheetId="13">'様式3-2'!$A$1:$W$48</definedName>
    <definedName name="_xlnm.Print_Area" localSheetId="14">'様式4-1'!$A$1:$AB$38</definedName>
    <definedName name="_xlnm.Print_Area" localSheetId="15">'様式4-2'!$A$1:$W$49</definedName>
    <definedName name="_xlnm.Print_Area" localSheetId="16">様式5!$A$1:$AC$37</definedName>
    <definedName name="_xlnm.Print_Area" localSheetId="17">様式7!$A$1:$AI$52</definedName>
    <definedName name="_xlnm.Print_Area" localSheetId="18">様式8!$A$1:$Z$68</definedName>
    <definedName name="_xlnm.Print_Area" localSheetId="19">様式9!$A$1:$Z$42</definedName>
    <definedName name="あ">#REF!</definedName>
    <definedName name="サービス種別">[1]サービス種類一覧!$B$4:$B$20</definedName>
    <definedName name="サービス種類">[2]サービス種類一覧!$C$4:$C$20</definedName>
    <definedName name="サービス名" localSheetId="20">#N/A</definedName>
    <definedName name="サービス名" localSheetId="3">#N/A</definedName>
    <definedName name="サービス名" localSheetId="21">#N/A</definedName>
    <definedName name="サービス名" localSheetId="4">#N/A</definedName>
    <definedName name="サービス名" localSheetId="22">#N/A</definedName>
    <definedName name="サービス名" localSheetId="5">#N/A</definedName>
    <definedName name="サービス名" localSheetId="23">#N/A</definedName>
    <definedName name="サービス名" localSheetId="6">#N/A</definedName>
    <definedName name="サービス名" localSheetId="24">#N/A</definedName>
    <definedName name="サービス名" localSheetId="7">#N/A</definedName>
    <definedName name="サービス名" localSheetId="25">#N/A</definedName>
    <definedName name="サービス名" localSheetId="26">#N/A</definedName>
    <definedName name="サービス名" localSheetId="27">#N/A</definedName>
    <definedName name="サービス名" localSheetId="28">#N/A</definedName>
    <definedName name="サービス名" localSheetId="11">#N/A</definedName>
    <definedName name="サービス名" localSheetId="29">#N/A</definedName>
    <definedName name="サービス名" localSheetId="34">#N/A</definedName>
    <definedName name="サービス名" localSheetId="35">#N/A</definedName>
    <definedName name="サービス名" localSheetId="36">#N/A</definedName>
    <definedName name="サービス名" localSheetId="37">#N/A</definedName>
    <definedName name="サービス名" localSheetId="38">#N/A</definedName>
    <definedName name="サービス名" localSheetId="39">#N/A</definedName>
    <definedName name="サービス名" localSheetId="12">#N/A</definedName>
    <definedName name="サービス名" localSheetId="13">#N/A</definedName>
    <definedName name="サービス名" localSheetId="14">#N/A</definedName>
    <definedName name="サービス名" localSheetId="15">#N/A</definedName>
    <definedName name="サービス名" localSheetId="16">#N/A</definedName>
    <definedName name="サービス名" localSheetId="17">#N/A</definedName>
    <definedName name="サービス名" localSheetId="18">#N/A</definedName>
    <definedName name="サービス名" localSheetId="19">#REF!</definedName>
    <definedName name="サービス名">#REF!</definedName>
    <definedName name="サービス名称" localSheetId="20">#N/A</definedName>
    <definedName name="サービス名称" localSheetId="3">#N/A</definedName>
    <definedName name="サービス名称" localSheetId="21">#N/A</definedName>
    <definedName name="サービス名称" localSheetId="4">#N/A</definedName>
    <definedName name="サービス名称" localSheetId="22">#N/A</definedName>
    <definedName name="サービス名称" localSheetId="5">#N/A</definedName>
    <definedName name="サービス名称" localSheetId="23">#N/A</definedName>
    <definedName name="サービス名称" localSheetId="6">#N/A</definedName>
    <definedName name="サービス名称" localSheetId="24">#N/A</definedName>
    <definedName name="サービス名称" localSheetId="7">#N/A</definedName>
    <definedName name="サービス名称" localSheetId="25">#N/A</definedName>
    <definedName name="サービス名称" localSheetId="26">#N/A</definedName>
    <definedName name="サービス名称" localSheetId="27">#N/A</definedName>
    <definedName name="サービス名称" localSheetId="28">#N/A</definedName>
    <definedName name="サービス名称" localSheetId="11">#N/A</definedName>
    <definedName name="サービス名称" localSheetId="29">#N/A</definedName>
    <definedName name="サービス名称" localSheetId="34">#N/A</definedName>
    <definedName name="サービス名称" localSheetId="35">#N/A</definedName>
    <definedName name="サービス名称" localSheetId="36">#N/A</definedName>
    <definedName name="サービス名称" localSheetId="37">#N/A</definedName>
    <definedName name="サービス名称" localSheetId="38">#N/A</definedName>
    <definedName name="サービス名称" localSheetId="39">#N/A</definedName>
    <definedName name="サービス名称" localSheetId="12">#N/A</definedName>
    <definedName name="サービス名称" localSheetId="13">#N/A</definedName>
    <definedName name="サービス名称" localSheetId="14">#N/A</definedName>
    <definedName name="サービス名称" localSheetId="15">#N/A</definedName>
    <definedName name="サービス名称" localSheetId="16">#N/A</definedName>
    <definedName name="サービス名称" localSheetId="17">#N/A</definedName>
    <definedName name="サービス名称" localSheetId="18">#N/A</definedName>
    <definedName name="サービス名称" localSheetId="19">#REF!</definedName>
    <definedName name="サービス名称">#REF!</definedName>
    <definedName name="だだ" localSheetId="20">#N/A</definedName>
    <definedName name="だだ" localSheetId="3">#N/A</definedName>
    <definedName name="だだ" localSheetId="21">#N/A</definedName>
    <definedName name="だだ" localSheetId="4">#N/A</definedName>
    <definedName name="だだ" localSheetId="22">#N/A</definedName>
    <definedName name="だだ" localSheetId="5">#N/A</definedName>
    <definedName name="だだ" localSheetId="23">#N/A</definedName>
    <definedName name="だだ" localSheetId="6">#N/A</definedName>
    <definedName name="だだ" localSheetId="24">#N/A</definedName>
    <definedName name="だだ" localSheetId="7">#N/A</definedName>
    <definedName name="だだ" localSheetId="25">#N/A</definedName>
    <definedName name="だだ" localSheetId="26">#N/A</definedName>
    <definedName name="だだ" localSheetId="27">#N/A</definedName>
    <definedName name="だだ" localSheetId="28">#N/A</definedName>
    <definedName name="だだ" localSheetId="11">#N/A</definedName>
    <definedName name="だだ" localSheetId="29">#N/A</definedName>
    <definedName name="だだ" localSheetId="34">#N/A</definedName>
    <definedName name="だだ" localSheetId="35">#N/A</definedName>
    <definedName name="だだ" localSheetId="36">#N/A</definedName>
    <definedName name="だだ" localSheetId="37">#N/A</definedName>
    <definedName name="だだ" localSheetId="38">#N/A</definedName>
    <definedName name="だだ" localSheetId="39">#N/A</definedName>
    <definedName name="だだ" localSheetId="12">#N/A</definedName>
    <definedName name="だだ" localSheetId="13">#N/A</definedName>
    <definedName name="だだ" localSheetId="14">#N/A</definedName>
    <definedName name="だだ" localSheetId="15">#N/A</definedName>
    <definedName name="だだ" localSheetId="16">#N/A</definedName>
    <definedName name="だだ" localSheetId="17">#N/A</definedName>
    <definedName name="だだ" localSheetId="18">#N/A</definedName>
    <definedName name="だだ" localSheetId="19">#REF!</definedName>
    <definedName name="だだ">#REF!</definedName>
    <definedName name="っっｄ">#N/A</definedName>
    <definedName name="っっｋ" localSheetId="20">#N/A</definedName>
    <definedName name="っっｋ" localSheetId="3">#N/A</definedName>
    <definedName name="っっｋ" localSheetId="21">#N/A</definedName>
    <definedName name="っっｋ" localSheetId="4">#N/A</definedName>
    <definedName name="っっｋ" localSheetId="22">#N/A</definedName>
    <definedName name="っっｋ" localSheetId="5">#N/A</definedName>
    <definedName name="っっｋ" localSheetId="23">#N/A</definedName>
    <definedName name="っっｋ" localSheetId="6">#N/A</definedName>
    <definedName name="っっｋ" localSheetId="24">#N/A</definedName>
    <definedName name="っっｋ" localSheetId="7">#N/A</definedName>
    <definedName name="っっｋ" localSheetId="25">#N/A</definedName>
    <definedName name="っっｋ" localSheetId="26">#N/A</definedName>
    <definedName name="っっｋ" localSheetId="27">#N/A</definedName>
    <definedName name="っっｋ" localSheetId="28">#N/A</definedName>
    <definedName name="っっｋ" localSheetId="11">#N/A</definedName>
    <definedName name="っっｋ" localSheetId="29">#N/A</definedName>
    <definedName name="っっｋ" localSheetId="34">#N/A</definedName>
    <definedName name="っっｋ" localSheetId="35">#N/A</definedName>
    <definedName name="っっｋ" localSheetId="36">#N/A</definedName>
    <definedName name="っっｋ" localSheetId="37">#N/A</definedName>
    <definedName name="っっｋ" localSheetId="38">#N/A</definedName>
    <definedName name="っっｋ" localSheetId="39">#N/A</definedName>
    <definedName name="っっｋ" localSheetId="12">#N/A</definedName>
    <definedName name="っっｋ" localSheetId="13">#N/A</definedName>
    <definedName name="っっｋ" localSheetId="14">#N/A</definedName>
    <definedName name="っっｋ" localSheetId="15">#N/A</definedName>
    <definedName name="っっｋ" localSheetId="16">#N/A</definedName>
    <definedName name="っっｋ" localSheetId="17">#N/A</definedName>
    <definedName name="っっｋ" localSheetId="18">#N/A</definedName>
    <definedName name="っっｋ" localSheetId="19">#REF!</definedName>
    <definedName name="っっｋ">#REF!</definedName>
    <definedName name="っっっっｌ" localSheetId="20">#N/A</definedName>
    <definedName name="っっっっｌ" localSheetId="3">#N/A</definedName>
    <definedName name="っっっっｌ" localSheetId="21">#N/A</definedName>
    <definedName name="っっっっｌ" localSheetId="4">#N/A</definedName>
    <definedName name="っっっっｌ" localSheetId="22">#N/A</definedName>
    <definedName name="っっっっｌ" localSheetId="5">#N/A</definedName>
    <definedName name="っっっっｌ" localSheetId="23">#N/A</definedName>
    <definedName name="っっっっｌ" localSheetId="6">#N/A</definedName>
    <definedName name="っっっっｌ" localSheetId="24">#N/A</definedName>
    <definedName name="っっっっｌ" localSheetId="7">#N/A</definedName>
    <definedName name="っっっっｌ" localSheetId="25">#N/A</definedName>
    <definedName name="っっっっｌ" localSheetId="26">#N/A</definedName>
    <definedName name="っっっっｌ" localSheetId="27">#N/A</definedName>
    <definedName name="っっっっｌ" localSheetId="28">#N/A</definedName>
    <definedName name="っっっっｌ" localSheetId="11">#N/A</definedName>
    <definedName name="っっっっｌ" localSheetId="29">#N/A</definedName>
    <definedName name="っっっっｌ" localSheetId="34">#N/A</definedName>
    <definedName name="っっっっｌ" localSheetId="35">#N/A</definedName>
    <definedName name="っっっっｌ" localSheetId="36">#N/A</definedName>
    <definedName name="っっっっｌ" localSheetId="37">#N/A</definedName>
    <definedName name="っっっっｌ" localSheetId="38">#N/A</definedName>
    <definedName name="っっっっｌ" localSheetId="39">#N/A</definedName>
    <definedName name="っっっっｌ" localSheetId="12">#N/A</definedName>
    <definedName name="っっっっｌ" localSheetId="13">#N/A</definedName>
    <definedName name="っっっっｌ" localSheetId="14">#N/A</definedName>
    <definedName name="っっっっｌ" localSheetId="15">#N/A</definedName>
    <definedName name="っっっっｌ" localSheetId="16">#N/A</definedName>
    <definedName name="っっっっｌ" localSheetId="17">#N/A</definedName>
    <definedName name="っっっっｌ" localSheetId="18">#N/A</definedName>
    <definedName name="っっっっｌ" localSheetId="19">#REF!</definedName>
    <definedName name="っっっっｌ">#REF!</definedName>
    <definedName name="確認" localSheetId="20">#N/A</definedName>
    <definedName name="確認" localSheetId="3">#N/A</definedName>
    <definedName name="確認" localSheetId="21">#N/A</definedName>
    <definedName name="確認" localSheetId="4">#N/A</definedName>
    <definedName name="確認" localSheetId="22">#N/A</definedName>
    <definedName name="確認" localSheetId="5">#N/A</definedName>
    <definedName name="確認" localSheetId="23">#N/A</definedName>
    <definedName name="確認" localSheetId="6">#N/A</definedName>
    <definedName name="確認" localSheetId="24">#N/A</definedName>
    <definedName name="確認" localSheetId="7">#N/A</definedName>
    <definedName name="確認" localSheetId="25">#N/A</definedName>
    <definedName name="確認" localSheetId="26">#N/A</definedName>
    <definedName name="確認" localSheetId="27">#N/A</definedName>
    <definedName name="確認" localSheetId="28">#N/A</definedName>
    <definedName name="確認" localSheetId="11">#N/A</definedName>
    <definedName name="確認" localSheetId="29">#N/A</definedName>
    <definedName name="確認" localSheetId="34">#N/A</definedName>
    <definedName name="確認" localSheetId="35">#N/A</definedName>
    <definedName name="確認" localSheetId="36">#N/A</definedName>
    <definedName name="確認" localSheetId="37">#N/A</definedName>
    <definedName name="確認" localSheetId="38">#N/A</definedName>
    <definedName name="確認" localSheetId="39">#N/A</definedName>
    <definedName name="確認" localSheetId="12">#N/A</definedName>
    <definedName name="確認" localSheetId="13">#N/A</definedName>
    <definedName name="確認" localSheetId="14">#N/A</definedName>
    <definedName name="確認" localSheetId="15">#N/A</definedName>
    <definedName name="確認" localSheetId="16">#N/A</definedName>
    <definedName name="確認" localSheetId="17">#N/A</definedName>
    <definedName name="確認" localSheetId="18">#N/A</definedName>
    <definedName name="確認" localSheetId="19">#REF!</definedName>
    <definedName name="確認">#REF!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2" i="132" l="1"/>
  <c r="T21" i="131"/>
  <c r="U21" i="131"/>
  <c r="T53" i="131"/>
  <c r="U53" i="131"/>
  <c r="T21" i="125"/>
  <c r="U21" i="125"/>
  <c r="T24" i="121"/>
  <c r="U24" i="121"/>
  <c r="P7" i="117"/>
  <c r="G17" i="117"/>
  <c r="H17" i="117"/>
  <c r="I17" i="117"/>
  <c r="J17" i="117"/>
  <c r="K17" i="117"/>
  <c r="L17" i="117"/>
  <c r="M17" i="117"/>
  <c r="N17" i="117"/>
  <c r="O17" i="117"/>
  <c r="P17" i="117"/>
  <c r="Q17" i="117"/>
  <c r="R17" i="117"/>
  <c r="G19" i="117"/>
  <c r="S19" i="117" s="1"/>
  <c r="H19" i="117"/>
  <c r="I19" i="117"/>
  <c r="J19" i="117"/>
  <c r="K19" i="117"/>
  <c r="L19" i="117"/>
  <c r="M19" i="117"/>
  <c r="N19" i="117"/>
  <c r="O19" i="117"/>
  <c r="P19" i="117"/>
  <c r="Q19" i="117"/>
  <c r="R19" i="117"/>
  <c r="S20" i="117"/>
  <c r="S21" i="117" s="1"/>
  <c r="J27" i="117"/>
  <c r="AJ3" i="116"/>
  <c r="AJ9" i="116" s="1"/>
  <c r="AI17" i="116"/>
  <c r="AI19" i="116"/>
  <c r="AJ19" i="116"/>
  <c r="H20" i="116"/>
  <c r="H21" i="116"/>
  <c r="AI21" i="116"/>
  <c r="AJ21" i="116"/>
  <c r="L35" i="116"/>
  <c r="Q35" i="116"/>
  <c r="U35" i="116"/>
  <c r="AA37" i="116" s="1"/>
  <c r="L36" i="116"/>
  <c r="U36" i="116"/>
  <c r="L37" i="116"/>
  <c r="U37" i="116"/>
  <c r="L38" i="116"/>
  <c r="U38" i="116"/>
  <c r="AA40" i="116" s="1"/>
  <c r="AA38" i="116"/>
  <c r="L39" i="116"/>
  <c r="U39" i="116"/>
  <c r="AA41" i="116" s="1"/>
  <c r="AA39" i="116"/>
  <c r="L40" i="116"/>
  <c r="U40" i="116"/>
  <c r="AA42" i="116" s="1"/>
  <c r="L41" i="116"/>
  <c r="L42" i="116"/>
  <c r="L57" i="116"/>
  <c r="Q57" i="116"/>
  <c r="L58" i="116"/>
  <c r="L59" i="116"/>
  <c r="W59" i="116"/>
  <c r="L60" i="116"/>
  <c r="W60" i="116"/>
  <c r="L61" i="116"/>
  <c r="W61" i="116"/>
  <c r="L62" i="116"/>
  <c r="W62" i="116"/>
  <c r="L63" i="116"/>
  <c r="W63" i="116"/>
  <c r="L64" i="116"/>
  <c r="W64" i="116"/>
  <c r="L65" i="116"/>
  <c r="W65" i="116"/>
  <c r="L66" i="116"/>
  <c r="W66" i="116"/>
  <c r="L67" i="116"/>
  <c r="W67" i="116"/>
  <c r="L68" i="116"/>
  <c r="W68" i="116"/>
  <c r="L69" i="116"/>
  <c r="W69" i="116"/>
  <c r="L70" i="116"/>
  <c r="W70" i="116"/>
  <c r="L71" i="116"/>
  <c r="W71" i="116"/>
  <c r="L72" i="116"/>
  <c r="W72" i="116"/>
  <c r="L73" i="116"/>
  <c r="W73" i="116"/>
  <c r="L74" i="116"/>
  <c r="W74" i="116"/>
  <c r="L75" i="116"/>
  <c r="W75" i="116"/>
  <c r="F28" i="114"/>
  <c r="F29" i="114" s="1"/>
  <c r="U29" i="114" s="1"/>
  <c r="M28" i="114"/>
  <c r="M29" i="114" s="1"/>
  <c r="F36" i="114"/>
  <c r="M36" i="114"/>
  <c r="F37" i="114"/>
  <c r="M37" i="114"/>
  <c r="U37" i="114"/>
  <c r="R20" i="113"/>
  <c r="R30" i="113"/>
  <c r="F28" i="112"/>
  <c r="M28" i="112"/>
  <c r="F29" i="112"/>
  <c r="U29" i="112" s="1"/>
  <c r="M29" i="112"/>
  <c r="F36" i="112"/>
  <c r="M36" i="112"/>
  <c r="F37" i="112"/>
  <c r="M37" i="112"/>
  <c r="U37" i="112"/>
  <c r="F50" i="13"/>
  <c r="F48" i="13"/>
  <c r="F46" i="13"/>
  <c r="F44" i="13"/>
  <c r="F42" i="13"/>
  <c r="F40" i="13"/>
  <c r="F38" i="13"/>
  <c r="F36" i="13"/>
  <c r="F34" i="13"/>
  <c r="F32" i="13"/>
  <c r="F30" i="13"/>
  <c r="J29" i="13"/>
  <c r="N28" i="13"/>
  <c r="F28" i="13"/>
  <c r="J27" i="13"/>
  <c r="F26" i="13"/>
  <c r="F24" i="13"/>
  <c r="F22" i="13"/>
  <c r="N20" i="13"/>
  <c r="L20" i="13"/>
  <c r="F20" i="13"/>
  <c r="N19" i="13"/>
  <c r="L19" i="13"/>
  <c r="N18" i="13"/>
  <c r="L18" i="13"/>
  <c r="F18" i="13"/>
  <c r="N17" i="13"/>
  <c r="L17" i="13"/>
  <c r="N16" i="13"/>
  <c r="L16" i="13"/>
  <c r="F16" i="13"/>
  <c r="N15" i="13"/>
  <c r="L15" i="13"/>
  <c r="N14" i="13"/>
  <c r="L14" i="13"/>
  <c r="F14" i="13"/>
  <c r="N13" i="13"/>
  <c r="L13" i="13"/>
  <c r="N12" i="13"/>
  <c r="L12" i="13"/>
  <c r="F12" i="13"/>
  <c r="N11" i="13"/>
  <c r="L11" i="13"/>
  <c r="N10" i="13"/>
  <c r="L10" i="13"/>
  <c r="F10" i="13"/>
  <c r="N9" i="13"/>
  <c r="L9" i="13"/>
  <c r="F8" i="13"/>
  <c r="F50" i="12"/>
  <c r="F48" i="12"/>
  <c r="F46" i="12"/>
  <c r="F44" i="12"/>
  <c r="F42" i="12"/>
  <c r="F40" i="12"/>
  <c r="F38" i="12"/>
  <c r="F36" i="12"/>
  <c r="F34" i="12"/>
  <c r="F32" i="12"/>
  <c r="F30" i="12"/>
  <c r="J29" i="12"/>
  <c r="N28" i="12"/>
  <c r="F28" i="12"/>
  <c r="J27" i="12"/>
  <c r="F26" i="12"/>
  <c r="F24" i="12"/>
  <c r="F22" i="12"/>
  <c r="N20" i="12"/>
  <c r="L20" i="12"/>
  <c r="F20" i="12"/>
  <c r="N19" i="12"/>
  <c r="L19" i="12"/>
  <c r="N18" i="12"/>
  <c r="L18" i="12"/>
  <c r="F18" i="12"/>
  <c r="N17" i="12"/>
  <c r="L17" i="12"/>
  <c r="N16" i="12"/>
  <c r="L16" i="12"/>
  <c r="F16" i="12"/>
  <c r="N15" i="12"/>
  <c r="L15" i="12"/>
  <c r="N14" i="12"/>
  <c r="L14" i="12"/>
  <c r="F14" i="12"/>
  <c r="N13" i="12"/>
  <c r="L13" i="12"/>
  <c r="N12" i="12"/>
  <c r="L12" i="12"/>
  <c r="F12" i="12"/>
  <c r="N11" i="12"/>
  <c r="L11" i="12"/>
  <c r="N10" i="12"/>
  <c r="L10" i="12"/>
  <c r="F10" i="12"/>
  <c r="N9" i="12"/>
  <c r="L9" i="12"/>
  <c r="F8" i="12"/>
  <c r="F50" i="11"/>
  <c r="F48" i="11"/>
  <c r="F46" i="11"/>
  <c r="F44" i="11"/>
  <c r="F42" i="11"/>
  <c r="F40" i="11"/>
  <c r="F38" i="11"/>
  <c r="F36" i="11"/>
  <c r="F34" i="11"/>
  <c r="F32" i="11"/>
  <c r="F30" i="11"/>
  <c r="J29" i="11"/>
  <c r="N28" i="11"/>
  <c r="F28" i="11"/>
  <c r="J27" i="11"/>
  <c r="F26" i="11"/>
  <c r="F24" i="11"/>
  <c r="F22" i="11"/>
  <c r="N20" i="11"/>
  <c r="L20" i="11"/>
  <c r="F20" i="11"/>
  <c r="N19" i="11"/>
  <c r="L19" i="11"/>
  <c r="N18" i="11"/>
  <c r="L18" i="11"/>
  <c r="F18" i="11"/>
  <c r="N17" i="11"/>
  <c r="L17" i="11"/>
  <c r="N16" i="11"/>
  <c r="L16" i="11"/>
  <c r="F16" i="11"/>
  <c r="N15" i="11"/>
  <c r="L15" i="11"/>
  <c r="N14" i="11"/>
  <c r="L14" i="11"/>
  <c r="F14" i="11"/>
  <c r="N13" i="11"/>
  <c r="L13" i="11"/>
  <c r="N12" i="11"/>
  <c r="L12" i="11"/>
  <c r="F12" i="11"/>
  <c r="N11" i="11"/>
  <c r="L11" i="11"/>
  <c r="N10" i="11"/>
  <c r="L10" i="11"/>
  <c r="F10" i="11"/>
  <c r="N9" i="11"/>
  <c r="L9" i="11"/>
  <c r="F8" i="11"/>
  <c r="U25" i="103"/>
  <c r="S25" i="103"/>
  <c r="Q25" i="103"/>
  <c r="K25" i="103"/>
  <c r="U24" i="103"/>
  <c r="S24" i="103"/>
  <c r="Q24" i="103"/>
  <c r="K24" i="103"/>
  <c r="U23" i="103"/>
  <c r="S23" i="103"/>
  <c r="Q23" i="103"/>
  <c r="K23" i="103"/>
  <c r="U22" i="103"/>
  <c r="S22" i="103"/>
  <c r="Q22" i="103"/>
  <c r="K22" i="103"/>
  <c r="U21" i="103"/>
  <c r="S21" i="103"/>
  <c r="Q21" i="103"/>
  <c r="K21" i="103"/>
  <c r="U20" i="103"/>
  <c r="S20" i="103"/>
  <c r="Q20" i="103"/>
  <c r="K20" i="103"/>
  <c r="U19" i="103"/>
  <c r="S19" i="103"/>
  <c r="Q19" i="103"/>
  <c r="K19" i="103"/>
  <c r="U18" i="103"/>
  <c r="S18" i="103"/>
  <c r="Q18" i="103"/>
  <c r="K18" i="103"/>
  <c r="U17" i="103"/>
  <c r="S17" i="103"/>
  <c r="Q17" i="103"/>
  <c r="K17" i="103"/>
  <c r="U16" i="103"/>
  <c r="S16" i="103"/>
  <c r="Q16" i="103"/>
  <c r="K16" i="103"/>
  <c r="U15" i="103"/>
  <c r="S15" i="103"/>
  <c r="Q15" i="103"/>
  <c r="K15" i="103"/>
  <c r="U14" i="103"/>
  <c r="S14" i="103"/>
  <c r="Q14" i="103"/>
  <c r="K14" i="103"/>
  <c r="U13" i="103"/>
  <c r="S13" i="103"/>
  <c r="Q13" i="103"/>
  <c r="K13" i="103"/>
  <c r="U12" i="103"/>
  <c r="S12" i="103"/>
  <c r="Q12" i="103"/>
  <c r="K12" i="103"/>
  <c r="U11" i="103"/>
  <c r="S11" i="103"/>
  <c r="Q11" i="103"/>
  <c r="K11" i="103"/>
  <c r="U10" i="103"/>
  <c r="S10" i="103"/>
  <c r="Q10" i="103"/>
  <c r="K10" i="103"/>
  <c r="U9" i="103"/>
  <c r="S9" i="103"/>
  <c r="Q9" i="103"/>
  <c r="K9" i="103"/>
  <c r="U8" i="103"/>
  <c r="S8" i="103"/>
  <c r="Q8" i="103"/>
  <c r="K8" i="103"/>
  <c r="U7" i="103"/>
  <c r="S7" i="103"/>
  <c r="Q7" i="103"/>
  <c r="K7" i="103"/>
  <c r="U6" i="103"/>
  <c r="S6" i="103"/>
  <c r="Q6" i="103"/>
  <c r="K6" i="103"/>
  <c r="B39" i="102"/>
  <c r="B38" i="102"/>
  <c r="B37" i="102"/>
  <c r="B36" i="102"/>
  <c r="B35" i="102"/>
  <c r="B34" i="102"/>
  <c r="B33" i="102"/>
  <c r="B32" i="102"/>
  <c r="B31" i="102"/>
  <c r="B30" i="102"/>
  <c r="B29" i="102"/>
  <c r="B28" i="102"/>
  <c r="B27" i="102"/>
  <c r="B26" i="102"/>
  <c r="B25" i="102"/>
  <c r="B24" i="102"/>
  <c r="B23" i="102"/>
  <c r="B22" i="102"/>
  <c r="B21" i="102"/>
  <c r="B20" i="102"/>
  <c r="B19" i="102"/>
  <c r="B18" i="102"/>
  <c r="B17" i="102"/>
  <c r="B16" i="102"/>
  <c r="B15" i="102"/>
  <c r="B14" i="102"/>
  <c r="B13" i="102"/>
  <c r="AQ11" i="102"/>
  <c r="AP11" i="102"/>
  <c r="AO11" i="102"/>
  <c r="AN11" i="102"/>
  <c r="AM11" i="102"/>
  <c r="AL11" i="102"/>
  <c r="AK11" i="102"/>
  <c r="AE11" i="102"/>
  <c r="AD11" i="102"/>
  <c r="AC11" i="102"/>
  <c r="AB11" i="102"/>
  <c r="AA11" i="102"/>
  <c r="Z11" i="102"/>
  <c r="Y11" i="102"/>
  <c r="S11" i="102"/>
  <c r="R11" i="102"/>
  <c r="Q11" i="102"/>
  <c r="P11" i="102"/>
  <c r="AT10" i="102"/>
  <c r="AT11" i="102" s="1"/>
  <c r="AS10" i="102"/>
  <c r="AS11" i="102" s="1"/>
  <c r="AR10" i="102"/>
  <c r="AR11" i="102" s="1"/>
  <c r="AQ10" i="102"/>
  <c r="AP10" i="102"/>
  <c r="AO10" i="102"/>
  <c r="AN10" i="102"/>
  <c r="AM10" i="102"/>
  <c r="AL10" i="102"/>
  <c r="AK10" i="102"/>
  <c r="AJ10" i="102"/>
  <c r="AJ11" i="102" s="1"/>
  <c r="AI10" i="102"/>
  <c r="AI11" i="102" s="1"/>
  <c r="AH10" i="102"/>
  <c r="AH11" i="102" s="1"/>
  <c r="AG10" i="102"/>
  <c r="AG11" i="102" s="1"/>
  <c r="AF10" i="102"/>
  <c r="AF11" i="102" s="1"/>
  <c r="AE10" i="102"/>
  <c r="AD10" i="102"/>
  <c r="AC10" i="102"/>
  <c r="AB10" i="102"/>
  <c r="AA10" i="102"/>
  <c r="Z10" i="102"/>
  <c r="Y10" i="102"/>
  <c r="X10" i="102"/>
  <c r="X11" i="102" s="1"/>
  <c r="W10" i="102"/>
  <c r="W11" i="102" s="1"/>
  <c r="V10" i="102"/>
  <c r="V11" i="102" s="1"/>
  <c r="U10" i="102"/>
  <c r="U11" i="102" s="1"/>
  <c r="T10" i="102"/>
  <c r="T11" i="102" s="1"/>
  <c r="S10" i="102"/>
  <c r="R10" i="102"/>
  <c r="Q10" i="102"/>
  <c r="P10" i="102"/>
  <c r="AT9" i="102"/>
  <c r="AS9" i="102"/>
  <c r="AR9" i="102"/>
  <c r="AQ9" i="102"/>
  <c r="AP9" i="102"/>
  <c r="AO9" i="102"/>
  <c r="AN9" i="102"/>
  <c r="AM9" i="102"/>
  <c r="AL9" i="102"/>
  <c r="AK9" i="102"/>
  <c r="AJ9" i="102"/>
  <c r="AI9" i="102"/>
  <c r="AH9" i="102"/>
  <c r="AG9" i="102"/>
  <c r="AF9" i="102"/>
  <c r="AE9" i="102"/>
  <c r="AD9" i="102"/>
  <c r="AC9" i="102"/>
  <c r="AB9" i="102"/>
  <c r="AA9" i="102"/>
  <c r="Z9" i="102"/>
  <c r="Y9" i="102"/>
  <c r="X9" i="102"/>
  <c r="W9" i="102"/>
  <c r="V9" i="102"/>
  <c r="U9" i="102"/>
  <c r="T9" i="102"/>
  <c r="S9" i="102"/>
  <c r="R9" i="102"/>
  <c r="Q9" i="102"/>
  <c r="P9" i="102"/>
  <c r="AU7" i="102"/>
  <c r="X2" i="102"/>
</calcChain>
</file>

<file path=xl/sharedStrings.xml><?xml version="1.0" encoding="utf-8"?>
<sst xmlns="http://schemas.openxmlformats.org/spreadsheetml/2006/main" count="4106" uniqueCount="1217">
  <si>
    <t>(イ)÷【A】　＝</t>
  </si>
  <si>
    <t>8)</t>
  </si>
  <si>
    <t>看護師</t>
  </si>
  <si>
    <t>1)</t>
  </si>
  <si>
    <t>【A】</t>
  </si>
  <si>
    <t>(ァ)÷【Ａ】　＝</t>
  </si>
  <si>
    <t>8月</t>
  </si>
  <si>
    <t>常勤職員が４週に勤務する時間数</t>
  </si>
  <si>
    <t>非常勤</t>
  </si>
  <si>
    <t>　「勤続７年以上職員の割合の算出」については、常勤換算方法により算出した前年度（３月を除く）の平均を用いて計算します。
　※加算を算定する年度の前年度４月から２月までの常勤換算により算出した毎月の数値の平均をもって判断します。
　※常勤換算人数の計算に当たっては、計算の都度、小数点第２位以下は切り捨てて計算してください。</t>
  </si>
  <si>
    <t>人</t>
    <rPh sb="0" eb="1">
      <t>ニン</t>
    </rPh>
    <phoneticPr fontId="9"/>
  </si>
  <si>
    <t>事 業 所 名</t>
  </si>
  <si>
    <t>5月</t>
    <rPh sb="1" eb="2">
      <t>ガツ</t>
    </rPh>
    <phoneticPr fontId="9"/>
  </si>
  <si>
    <t>保健師</t>
  </si>
  <si>
    <t>３　【D】及び【E】に、常勤換算人数の１月当たりの平均値を入力してください。
　有資格者の割合が計算されます。</t>
    <rPh sb="5" eb="6">
      <t>オヨ</t>
    </rPh>
    <rPh sb="12" eb="14">
      <t>ジョウキン</t>
    </rPh>
    <rPh sb="14" eb="16">
      <t>カンサン</t>
    </rPh>
    <rPh sb="16" eb="18">
      <t>ニンズウ</t>
    </rPh>
    <rPh sb="20" eb="21">
      <t>ツキ</t>
    </rPh>
    <rPh sb="21" eb="22">
      <t>アタ</t>
    </rPh>
    <rPh sb="25" eb="27">
      <t>ヘイキン</t>
    </rPh>
    <rPh sb="27" eb="28">
      <t>チ</t>
    </rPh>
    <rPh sb="29" eb="31">
      <t>ニュウリョク</t>
    </rPh>
    <rPh sb="40" eb="44">
      <t>ユウシカクシャ</t>
    </rPh>
    <rPh sb="45" eb="47">
      <t>ワリアイ</t>
    </rPh>
    <rPh sb="48" eb="50">
      <t>ケイサン</t>
    </rPh>
    <phoneticPr fontId="9"/>
  </si>
  <si>
    <t>合計</t>
    <rPh sb="0" eb="2">
      <t>ゴウケイ</t>
    </rPh>
    <phoneticPr fontId="9"/>
  </si>
  <si>
    <t>時間</t>
    <rPh sb="0" eb="2">
      <t>ジカン</t>
    </rPh>
    <phoneticPr fontId="9"/>
  </si>
  <si>
    <t>×100%＝</t>
  </si>
  <si>
    <t>5)</t>
  </si>
  <si>
    <t>2月</t>
  </si>
  <si>
    <t>⇒</t>
  </si>
  <si>
    <t>14)</t>
  </si>
  <si>
    <t>4)</t>
  </si>
  <si>
    <t>※水色のセルに必要事項を入力してください。</t>
  </si>
  <si>
    <t>1月</t>
  </si>
  <si>
    <t>7月</t>
  </si>
  <si>
    <t>9月</t>
  </si>
  <si>
    <t>常勤換算人数</t>
    <rPh sb="0" eb="2">
      <t>ジョウキン</t>
    </rPh>
    <rPh sb="2" eb="4">
      <t>カンサン</t>
    </rPh>
    <rPh sb="4" eb="6">
      <t>ニンズウ</t>
    </rPh>
    <phoneticPr fontId="9"/>
  </si>
  <si>
    <t>6月</t>
  </si>
  <si>
    <t>3)</t>
  </si>
  <si>
    <t>３　【D】及び【E】に、常勤換算人数の１月当たりの平均値を入力してください。
　常勤職員の職員の割合が計算されます。</t>
    <rPh sb="5" eb="6">
      <t>オヨ</t>
    </rPh>
    <rPh sb="12" eb="14">
      <t>ジョウキン</t>
    </rPh>
    <rPh sb="14" eb="16">
      <t>カンサン</t>
    </rPh>
    <rPh sb="16" eb="18">
      <t>ニンズウ</t>
    </rPh>
    <rPh sb="20" eb="21">
      <t>ツキ</t>
    </rPh>
    <rPh sb="21" eb="22">
      <t>アタ</t>
    </rPh>
    <rPh sb="25" eb="27">
      <t>ヘイキン</t>
    </rPh>
    <rPh sb="27" eb="28">
      <t>チ</t>
    </rPh>
    <rPh sb="29" eb="31">
      <t>ニュウリョク</t>
    </rPh>
    <rPh sb="40" eb="42">
      <t>ジョウキン</t>
    </rPh>
    <rPh sb="42" eb="44">
      <t>ショクイン</t>
    </rPh>
    <rPh sb="45" eb="47">
      <t>ショクイン</t>
    </rPh>
    <rPh sb="48" eb="50">
      <t>ワリアイ</t>
    </rPh>
    <rPh sb="51" eb="53">
      <t>ケイサン</t>
    </rPh>
    <phoneticPr fontId="9"/>
  </si>
  <si>
    <t>11月</t>
  </si>
  <si>
    <t>4月</t>
    <rPh sb="1" eb="2">
      <t>ガツ</t>
    </rPh>
    <phoneticPr fontId="9"/>
  </si>
  <si>
    <t>9)</t>
  </si>
  <si>
    <t>10)</t>
  </si>
  <si>
    <t>10月</t>
  </si>
  <si>
    <t>13)</t>
  </si>
  <si>
    <t>12月</t>
  </si>
  <si>
    <t>21)</t>
  </si>
  <si>
    <t>１月当たりの平均値</t>
    <rPh sb="1" eb="2">
      <t>ツキ</t>
    </rPh>
    <rPh sb="2" eb="3">
      <t>ア</t>
    </rPh>
    <rPh sb="6" eb="9">
      <t>ヘイキンチ</t>
    </rPh>
    <phoneticPr fontId="9"/>
  </si>
  <si>
    <t>【E】</t>
  </si>
  <si>
    <t>異動等区分</t>
  </si>
  <si>
    <t>人</t>
  </si>
  <si>
    <t>常勤</t>
  </si>
  <si>
    <t>□</t>
  </si>
  <si>
    <t>　「常勤職員の割合の算出」については、常勤換算方法により算出した前年度（３月を除く）の平均を用いて計算します。
　※加算を算定する年度の前年度４月から２月までの常勤換算により算出した毎月の数値の平均をもって判断します。
　※常勤換算人数の計算に当たっては、計算の都度、小数点第２位以下は切り捨てて計算してください。</t>
    <rPh sb="2" eb="4">
      <t>ジョウキン</t>
    </rPh>
    <rPh sb="4" eb="6">
      <t>ショクイン</t>
    </rPh>
    <rPh sb="7" eb="9">
      <t>ワリアイ</t>
    </rPh>
    <rPh sb="10" eb="12">
      <t>サンシュツ</t>
    </rPh>
    <phoneticPr fontId="9"/>
  </si>
  <si>
    <t>（常勤換算人数の計算）</t>
    <rPh sb="1" eb="3">
      <t>ジョウキン</t>
    </rPh>
    <rPh sb="3" eb="5">
      <t>カンサン</t>
    </rPh>
    <rPh sb="5" eb="7">
      <t>ニンズウ</t>
    </rPh>
    <rPh sb="8" eb="10">
      <t>ケイサン</t>
    </rPh>
    <phoneticPr fontId="9"/>
  </si>
  <si>
    <t>（ア）÷【Ａ】　＝</t>
  </si>
  <si>
    <t>参考計算書（Ｃ）常勤職員の割合の計算用</t>
    <rPh sb="0" eb="2">
      <t>サンコウ</t>
    </rPh>
    <rPh sb="2" eb="4">
      <t>ケイサン</t>
    </rPh>
    <rPh sb="4" eb="5">
      <t>ショ</t>
    </rPh>
    <rPh sb="8" eb="10">
      <t>ジョウキン</t>
    </rPh>
    <rPh sb="10" eb="12">
      <t>ショクイン</t>
    </rPh>
    <rPh sb="13" eb="15">
      <t>ワリアイ</t>
    </rPh>
    <rPh sb="16" eb="18">
      <t>ケイサン</t>
    </rPh>
    <rPh sb="18" eb="19">
      <t>ヨウ</t>
    </rPh>
    <phoneticPr fontId="9"/>
  </si>
  <si>
    <t>（ア）</t>
  </si>
  <si>
    <t>介護職員</t>
    <rPh sb="0" eb="2">
      <t>カイゴ</t>
    </rPh>
    <rPh sb="2" eb="4">
      <t>ショクイン</t>
    </rPh>
    <phoneticPr fontId="9"/>
  </si>
  <si>
    <t>勤続７年以上職員</t>
    <rPh sb="0" eb="2">
      <t>キンゾク</t>
    </rPh>
    <rPh sb="3" eb="4">
      <t>ネン</t>
    </rPh>
    <rPh sb="4" eb="6">
      <t>イジョウ</t>
    </rPh>
    <rPh sb="6" eb="8">
      <t>ショクイン</t>
    </rPh>
    <phoneticPr fontId="9"/>
  </si>
  <si>
    <t>6)</t>
  </si>
  <si>
    <t>１　【A】に、当該事業所において常勤職員が１ヶ月（４週）に勤務する総時間数を入力してください。</t>
    <rPh sb="7" eb="9">
      <t>トウガイ</t>
    </rPh>
    <rPh sb="9" eb="12">
      <t>ジギョウショ</t>
    </rPh>
    <rPh sb="16" eb="18">
      <t>ジョウキン</t>
    </rPh>
    <rPh sb="18" eb="20">
      <t>ショクイン</t>
    </rPh>
    <rPh sb="23" eb="24">
      <t>ゲツ</t>
    </rPh>
    <rPh sb="26" eb="27">
      <t>シュウ</t>
    </rPh>
    <rPh sb="29" eb="31">
      <t>キンム</t>
    </rPh>
    <rPh sb="33" eb="34">
      <t>ソウ</t>
    </rPh>
    <rPh sb="34" eb="37">
      <t>ジカンスウ</t>
    </rPh>
    <rPh sb="38" eb="40">
      <t>ニュウリョク</t>
    </rPh>
    <phoneticPr fontId="9"/>
  </si>
  <si>
    <t>勤続７年以上職員の総勤務時間数</t>
    <rPh sb="0" eb="2">
      <t>キンゾク</t>
    </rPh>
    <rPh sb="3" eb="6">
      <t>ネンイジョウ</t>
    </rPh>
    <rPh sb="6" eb="8">
      <t>ショクイン</t>
    </rPh>
    <rPh sb="9" eb="10">
      <t>ソウ</t>
    </rPh>
    <rPh sb="10" eb="12">
      <t>キンム</t>
    </rPh>
    <rPh sb="12" eb="14">
      <t>ジカン</t>
    </rPh>
    <rPh sb="14" eb="15">
      <t>スウ</t>
    </rPh>
    <phoneticPr fontId="9"/>
  </si>
  <si>
    <t>参考計算書（Ａ）有資格者の割合の計算用</t>
    <rPh sb="0" eb="2">
      <t>サンコウ</t>
    </rPh>
    <rPh sb="2" eb="4">
      <t>ケイサン</t>
    </rPh>
    <rPh sb="4" eb="5">
      <t>ショ</t>
    </rPh>
    <rPh sb="8" eb="12">
      <t>ユウシカクシャ</t>
    </rPh>
    <rPh sb="13" eb="15">
      <t>ワリアイ</t>
    </rPh>
    <rPh sb="16" eb="18">
      <t>ケイサン</t>
    </rPh>
    <rPh sb="18" eb="19">
      <t>ヨウ</t>
    </rPh>
    <phoneticPr fontId="9"/>
  </si>
  <si>
    <t>（イ）÷【Ａ】　＝</t>
  </si>
  <si>
    <t>１　【A】に、当該事業所において常勤職員が１ヶ月（４週）に勤務する総時間数を入力してください。</t>
    <rPh sb="7" eb="9">
      <t>トウガイ</t>
    </rPh>
    <rPh sb="9" eb="11">
      <t>ジギョウ</t>
    </rPh>
    <rPh sb="11" eb="12">
      <t>ショ</t>
    </rPh>
    <rPh sb="16" eb="18">
      <t>ジョウキン</t>
    </rPh>
    <rPh sb="18" eb="20">
      <t>ショクイン</t>
    </rPh>
    <rPh sb="23" eb="24">
      <t>ゲツ</t>
    </rPh>
    <rPh sb="26" eb="27">
      <t>シュウ</t>
    </rPh>
    <rPh sb="29" eb="31">
      <t>キンム</t>
    </rPh>
    <rPh sb="33" eb="34">
      <t>ソウ</t>
    </rPh>
    <rPh sb="34" eb="37">
      <t>ジカンスウ</t>
    </rPh>
    <rPh sb="38" eb="40">
      <t>ニュウリョク</t>
    </rPh>
    <phoneticPr fontId="9"/>
  </si>
  <si>
    <t>２　（ア）及び（イ）に、各月ごとに勤務時間の実績を入力してください。
　常勤換算人数が計算されます。</t>
    <rPh sb="5" eb="6">
      <t>オヨ</t>
    </rPh>
    <rPh sb="12" eb="14">
      <t>カクツキ</t>
    </rPh>
    <rPh sb="17" eb="19">
      <t>キンム</t>
    </rPh>
    <rPh sb="19" eb="21">
      <t>ジカン</t>
    </rPh>
    <rPh sb="22" eb="24">
      <t>ジッセキ</t>
    </rPh>
    <rPh sb="25" eb="27">
      <t>ニュウリョク</t>
    </rPh>
    <rPh sb="36" eb="38">
      <t>ジョウキン</t>
    </rPh>
    <rPh sb="38" eb="40">
      <t>カンサン</t>
    </rPh>
    <rPh sb="40" eb="42">
      <t>ニンズウ</t>
    </rPh>
    <rPh sb="43" eb="45">
      <t>ケイサン</t>
    </rPh>
    <phoneticPr fontId="9"/>
  </si>
  <si>
    <t>介護職員の総勤務時間数</t>
    <rPh sb="0" eb="2">
      <t>カイゴ</t>
    </rPh>
    <rPh sb="2" eb="4">
      <t>ショクイン</t>
    </rPh>
    <rPh sb="5" eb="6">
      <t>ソウ</t>
    </rPh>
    <rPh sb="6" eb="8">
      <t>キンム</t>
    </rPh>
    <rPh sb="8" eb="10">
      <t>ジカン</t>
    </rPh>
    <rPh sb="10" eb="11">
      <t>スウ</t>
    </rPh>
    <phoneticPr fontId="9"/>
  </si>
  <si>
    <t>有資格者の総勤務時間数</t>
    <rPh sb="5" eb="6">
      <t>ソウ</t>
    </rPh>
    <rPh sb="6" eb="8">
      <t>キンム</t>
    </rPh>
    <rPh sb="8" eb="10">
      <t>ジカン</t>
    </rPh>
    <rPh sb="10" eb="11">
      <t>スウ</t>
    </rPh>
    <phoneticPr fontId="9"/>
  </si>
  <si>
    <t>（ァ）</t>
  </si>
  <si>
    <t>(ァ)÷【A】　＝</t>
  </si>
  <si>
    <t>（イ）</t>
  </si>
  <si>
    <t>2)</t>
  </si>
  <si>
    <t>7)</t>
  </si>
  <si>
    <t>11)</t>
  </si>
  <si>
    <t>12)</t>
  </si>
  <si>
    <t>15)</t>
  </si>
  <si>
    <t>16)</t>
  </si>
  <si>
    <t>17)</t>
  </si>
  <si>
    <t>18)</t>
  </si>
  <si>
    <t>22)</t>
  </si>
  <si>
    <t>19)</t>
  </si>
  <si>
    <t>20)</t>
  </si>
  <si>
    <t>【D】</t>
  </si>
  <si>
    <t>★上記【F】の数値が、サービス種類ごとに定められる割合以上であれば、加算を算定できます。</t>
    <rPh sb="1" eb="3">
      <t>ジョウキ</t>
    </rPh>
    <rPh sb="7" eb="9">
      <t>スウチ</t>
    </rPh>
    <rPh sb="15" eb="17">
      <t>シュルイ</t>
    </rPh>
    <rPh sb="20" eb="21">
      <t>サダ</t>
    </rPh>
    <rPh sb="25" eb="27">
      <t>ワリアイ</t>
    </rPh>
    <rPh sb="27" eb="29">
      <t>イジョウ</t>
    </rPh>
    <rPh sb="34" eb="36">
      <t>カサン</t>
    </rPh>
    <rPh sb="37" eb="39">
      <t>サンテイ</t>
    </rPh>
    <phoneticPr fontId="9"/>
  </si>
  <si>
    <t>有資格者</t>
    <rPh sb="0" eb="4">
      <t>ユウシカクシャ</t>
    </rPh>
    <phoneticPr fontId="9"/>
  </si>
  <si>
    <t>％【F】</t>
  </si>
  <si>
    <t>参考計算書（Ｂ）勤続７年以上職員の割合の計算用</t>
    <rPh sb="0" eb="2">
      <t>サンコウ</t>
    </rPh>
    <rPh sb="2" eb="4">
      <t>ケイサン</t>
    </rPh>
    <rPh sb="4" eb="5">
      <t>ショ</t>
    </rPh>
    <rPh sb="8" eb="10">
      <t>キンゾク</t>
    </rPh>
    <rPh sb="11" eb="12">
      <t>ネン</t>
    </rPh>
    <rPh sb="12" eb="14">
      <t>イジョウ</t>
    </rPh>
    <rPh sb="14" eb="16">
      <t>ショクイン</t>
    </rPh>
    <rPh sb="17" eb="19">
      <t>ワリアイ</t>
    </rPh>
    <rPh sb="20" eb="22">
      <t>ケイサン</t>
    </rPh>
    <rPh sb="22" eb="23">
      <t>ヨウ</t>
    </rPh>
    <phoneticPr fontId="9"/>
  </si>
  <si>
    <t>直接提供職員の総勤務時間数</t>
    <rPh sb="0" eb="2">
      <t>チョクセツ</t>
    </rPh>
    <rPh sb="2" eb="4">
      <t>テイキョウ</t>
    </rPh>
    <rPh sb="4" eb="6">
      <t>ショクイン</t>
    </rPh>
    <rPh sb="7" eb="8">
      <t>ソウ</t>
    </rPh>
    <rPh sb="8" eb="10">
      <t>キンム</t>
    </rPh>
    <rPh sb="10" eb="12">
      <t>ジカン</t>
    </rPh>
    <rPh sb="12" eb="13">
      <t>スウ</t>
    </rPh>
    <phoneticPr fontId="9"/>
  </si>
  <si>
    <t>３　【D】及び【E】に、常勤換算人数の１月当たりの平均値を入力してください。
　勤続７年以上職員の割合が計算されます。</t>
    <rPh sb="5" eb="6">
      <t>オヨ</t>
    </rPh>
    <rPh sb="12" eb="14">
      <t>ジョウキン</t>
    </rPh>
    <rPh sb="14" eb="16">
      <t>カンサン</t>
    </rPh>
    <rPh sb="16" eb="18">
      <t>ニンズウ</t>
    </rPh>
    <rPh sb="20" eb="21">
      <t>ツキ</t>
    </rPh>
    <rPh sb="21" eb="22">
      <t>アタ</t>
    </rPh>
    <rPh sb="25" eb="27">
      <t>ヘイキン</t>
    </rPh>
    <rPh sb="27" eb="28">
      <t>チ</t>
    </rPh>
    <rPh sb="29" eb="31">
      <t>ニュウリョク</t>
    </rPh>
    <rPh sb="40" eb="42">
      <t>キンゾク</t>
    </rPh>
    <rPh sb="43" eb="46">
      <t>ネンイジョウ</t>
    </rPh>
    <rPh sb="46" eb="48">
      <t>ショクイン</t>
    </rPh>
    <rPh sb="49" eb="51">
      <t>ワリアイ</t>
    </rPh>
    <rPh sb="52" eb="54">
      <t>ケイサン</t>
    </rPh>
    <phoneticPr fontId="9"/>
  </si>
  <si>
    <t>直接提供職員</t>
    <rPh sb="0" eb="2">
      <t>チョクセツ</t>
    </rPh>
    <rPh sb="2" eb="4">
      <t>テイキョウ</t>
    </rPh>
    <rPh sb="4" eb="6">
      <t>ショクイン</t>
    </rPh>
    <phoneticPr fontId="9"/>
  </si>
  <si>
    <t>介護看護職員</t>
    <rPh sb="0" eb="2">
      <t>カイゴ</t>
    </rPh>
    <rPh sb="2" eb="4">
      <t>カンゴ</t>
    </rPh>
    <rPh sb="4" eb="6">
      <t>ショクイン</t>
    </rPh>
    <phoneticPr fontId="9"/>
  </si>
  <si>
    <t>常勤職員</t>
    <rPh sb="0" eb="2">
      <t>ジョウキン</t>
    </rPh>
    <rPh sb="2" eb="4">
      <t>ショクイン</t>
    </rPh>
    <phoneticPr fontId="9"/>
  </si>
  <si>
    <r>
      <t>介護・看護職員</t>
    </r>
    <r>
      <rPr>
        <sz val="9"/>
        <rFont val="BIZ UDゴシック"/>
        <family val="3"/>
        <charset val="128"/>
      </rPr>
      <t>の総勤務時間数</t>
    </r>
    <rPh sb="0" eb="2">
      <t>カイゴ</t>
    </rPh>
    <rPh sb="3" eb="5">
      <t>カンゴ</t>
    </rPh>
    <rPh sb="5" eb="7">
      <t>ショクイン</t>
    </rPh>
    <rPh sb="8" eb="9">
      <t>ソウ</t>
    </rPh>
    <rPh sb="9" eb="11">
      <t>キンム</t>
    </rPh>
    <rPh sb="11" eb="13">
      <t>ジカン</t>
    </rPh>
    <rPh sb="13" eb="14">
      <t>スウ</t>
    </rPh>
    <phoneticPr fontId="9"/>
  </si>
  <si>
    <t>・</t>
  </si>
  <si>
    <r>
      <rPr>
        <b/>
        <sz val="9"/>
        <rFont val="BIZ UDゴシック"/>
        <family val="3"/>
        <charset val="128"/>
      </rPr>
      <t>直接提供職員</t>
    </r>
    <r>
      <rPr>
        <sz val="9"/>
        <rFont val="BIZ UDゴシック"/>
        <family val="3"/>
        <charset val="128"/>
      </rPr>
      <t>の総勤務時間数</t>
    </r>
    <rPh sb="0" eb="2">
      <t>チョクセツ</t>
    </rPh>
    <rPh sb="2" eb="4">
      <t>テイキョウ</t>
    </rPh>
    <rPh sb="4" eb="6">
      <t>ショクイン</t>
    </rPh>
    <rPh sb="7" eb="8">
      <t>ソウ</t>
    </rPh>
    <rPh sb="8" eb="10">
      <t>キンム</t>
    </rPh>
    <rPh sb="10" eb="12">
      <t>ジカン</t>
    </rPh>
    <rPh sb="12" eb="13">
      <t>スウ</t>
    </rPh>
    <phoneticPr fontId="9"/>
  </si>
  <si>
    <r>
      <t>常勤職員</t>
    </r>
    <r>
      <rPr>
        <sz val="8"/>
        <rFont val="BIZ UDゴシック"/>
        <family val="3"/>
        <charset val="128"/>
      </rPr>
      <t>の総勤務時間数</t>
    </r>
    <rPh sb="0" eb="2">
      <t>ジョウキン</t>
    </rPh>
    <rPh sb="2" eb="4">
      <t>ショクイン</t>
    </rPh>
    <rPh sb="5" eb="6">
      <t>ソウ</t>
    </rPh>
    <rPh sb="6" eb="8">
      <t>キンム</t>
    </rPh>
    <rPh sb="8" eb="10">
      <t>ジカン</t>
    </rPh>
    <rPh sb="10" eb="11">
      <t>スウ</t>
    </rPh>
    <phoneticPr fontId="9"/>
  </si>
  <si>
    <r>
      <t>勤続７年以上職員</t>
    </r>
    <r>
      <rPr>
        <sz val="9"/>
        <rFont val="BIZ UDゴシック"/>
        <family val="3"/>
        <charset val="128"/>
      </rPr>
      <t>の総勤務時間数</t>
    </r>
    <rPh sb="0" eb="2">
      <t>キンゾク</t>
    </rPh>
    <rPh sb="3" eb="6">
      <t>ネンイジョウ</t>
    </rPh>
    <rPh sb="6" eb="8">
      <t>ショクイン</t>
    </rPh>
    <rPh sb="9" eb="10">
      <t>ソウ</t>
    </rPh>
    <rPh sb="10" eb="12">
      <t>キンム</t>
    </rPh>
    <rPh sb="12" eb="14">
      <t>ジカン</t>
    </rPh>
    <rPh sb="14" eb="15">
      <t>スウ</t>
    </rPh>
    <phoneticPr fontId="9"/>
  </si>
  <si>
    <r>
      <t>　「有資格者（介護福祉士又は介護職員基礎研修修了者等）の割合の算出」について、常勤換算方法により算出した前年度（３月を除く）の平均を用いて計算します。
　</t>
    </r>
    <r>
      <rPr>
        <sz val="9"/>
        <color indexed="10"/>
        <rFont val="BIZ UDゴシック"/>
        <family val="3"/>
        <charset val="128"/>
      </rPr>
      <t>※加算を算定する年度の前年度４月から２月までの常勤換算により算出した毎月の数値の平均をもって判断します。</t>
    </r>
    <r>
      <rPr>
        <sz val="9"/>
        <rFont val="BIZ UDゴシック"/>
        <family val="3"/>
        <charset val="128"/>
      </rPr>
      <t xml:space="preserve">
　※常勤換算人数の計算に当たっては、計算の都度、小数点第２位以下は切り捨てて計算します。</t>
    </r>
    <rPh sb="2" eb="6">
      <t>ユウシカクシャ</t>
    </rPh>
    <rPh sb="7" eb="9">
      <t>カイゴ</t>
    </rPh>
    <rPh sb="9" eb="12">
      <t>フクシシ</t>
    </rPh>
    <rPh sb="12" eb="13">
      <t>マタ</t>
    </rPh>
    <rPh sb="14" eb="16">
      <t>カイゴ</t>
    </rPh>
    <rPh sb="16" eb="18">
      <t>ショクイン</t>
    </rPh>
    <rPh sb="18" eb="20">
      <t>キソ</t>
    </rPh>
    <rPh sb="20" eb="22">
      <t>ケンシュウ</t>
    </rPh>
    <rPh sb="22" eb="25">
      <t>シュウリョウシャ</t>
    </rPh>
    <rPh sb="25" eb="26">
      <t>トウ</t>
    </rPh>
    <rPh sb="28" eb="30">
      <t>ワリアイ</t>
    </rPh>
    <rPh sb="31" eb="33">
      <t>サンシュツ</t>
    </rPh>
    <rPh sb="39" eb="41">
      <t>ジョウキン</t>
    </rPh>
    <rPh sb="41" eb="43">
      <t>カンサン</t>
    </rPh>
    <rPh sb="43" eb="45">
      <t>ホウホウ</t>
    </rPh>
    <rPh sb="48" eb="50">
      <t>サンシュツ</t>
    </rPh>
    <rPh sb="52" eb="55">
      <t>ゼンネンド</t>
    </rPh>
    <rPh sb="57" eb="58">
      <t>ガツ</t>
    </rPh>
    <rPh sb="59" eb="60">
      <t>ノゾ</t>
    </rPh>
    <rPh sb="63" eb="65">
      <t>ヘイキン</t>
    </rPh>
    <rPh sb="66" eb="67">
      <t>モチ</t>
    </rPh>
    <rPh sb="69" eb="71">
      <t>ケイサン</t>
    </rPh>
    <rPh sb="92" eb="93">
      <t>ガツ</t>
    </rPh>
    <rPh sb="96" eb="97">
      <t>ガツ</t>
    </rPh>
    <rPh sb="100" eb="102">
      <t>ジョウキン</t>
    </rPh>
    <rPh sb="102" eb="104">
      <t>カンサン</t>
    </rPh>
    <rPh sb="107" eb="109">
      <t>サンシュツ</t>
    </rPh>
    <rPh sb="111" eb="113">
      <t>マイツキ</t>
    </rPh>
    <rPh sb="114" eb="116">
      <t>スウチ</t>
    </rPh>
    <rPh sb="117" eb="119">
      <t>ヘイキン</t>
    </rPh>
    <rPh sb="123" eb="125">
      <t>ハンダン</t>
    </rPh>
    <phoneticPr fontId="9"/>
  </si>
  <si>
    <r>
      <t>介護職員</t>
    </r>
    <r>
      <rPr>
        <sz val="9"/>
        <rFont val="BIZ UDゴシック"/>
        <family val="3"/>
        <charset val="128"/>
      </rPr>
      <t>の総勤務時間数</t>
    </r>
    <rPh sb="0" eb="2">
      <t>カイゴ</t>
    </rPh>
    <rPh sb="2" eb="4">
      <t>ショクイン</t>
    </rPh>
    <rPh sb="5" eb="6">
      <t>ソウ</t>
    </rPh>
    <rPh sb="6" eb="8">
      <t>キンム</t>
    </rPh>
    <rPh sb="8" eb="10">
      <t>ジカン</t>
    </rPh>
    <rPh sb="10" eb="11">
      <t>スウ</t>
    </rPh>
    <phoneticPr fontId="9"/>
  </si>
  <si>
    <r>
      <t>有資格者</t>
    </r>
    <r>
      <rPr>
        <sz val="9"/>
        <rFont val="BIZ UDゴシック"/>
        <family val="3"/>
        <charset val="128"/>
      </rPr>
      <t>の総勤務時間数</t>
    </r>
    <rPh sb="5" eb="6">
      <t>ソウ</t>
    </rPh>
    <rPh sb="6" eb="8">
      <t>キンム</t>
    </rPh>
    <rPh sb="8" eb="10">
      <t>ジカン</t>
    </rPh>
    <rPh sb="10" eb="11">
      <t>スウ</t>
    </rPh>
    <phoneticPr fontId="9"/>
  </si>
  <si>
    <t>備考１</t>
    <rPh sb="0" eb="2">
      <t>ビコウ</t>
    </rPh>
    <phoneticPr fontId="31"/>
  </si>
  <si>
    <t>・</t>
    <phoneticPr fontId="31"/>
  </si>
  <si>
    <t>人</t>
    <rPh sb="0" eb="1">
      <t>ニン</t>
    </rPh>
    <phoneticPr fontId="31"/>
  </si>
  <si>
    <t>①のうち勤続年数７年以上の者の総数
　（常勤換算）</t>
    <phoneticPr fontId="31"/>
  </si>
  <si>
    <t>②</t>
    <phoneticPr fontId="31"/>
  </si>
  <si>
    <t>従業者の総数（常勤換算）</t>
    <rPh sb="0" eb="3">
      <t>ジュウギョウシャ</t>
    </rPh>
    <rPh sb="4" eb="6">
      <t>ソウスウ</t>
    </rPh>
    <rPh sb="7" eb="9">
      <t>ジョウキン</t>
    </rPh>
    <rPh sb="9" eb="11">
      <t>カンサン</t>
    </rPh>
    <phoneticPr fontId="31"/>
  </si>
  <si>
    <t>①</t>
    <phoneticPr fontId="31"/>
  </si>
  <si>
    <t>無</t>
    <rPh sb="0" eb="1">
      <t>ナ</t>
    </rPh>
    <phoneticPr fontId="31"/>
  </si>
  <si>
    <t>有</t>
    <rPh sb="0" eb="1">
      <t>ア</t>
    </rPh>
    <phoneticPr fontId="31"/>
  </si>
  <si>
    <t>①に占める②の割合が30％以上</t>
    <rPh sb="2" eb="3">
      <t>シ</t>
    </rPh>
    <rPh sb="7" eb="9">
      <t>ワリアイ</t>
    </rPh>
    <rPh sb="13" eb="15">
      <t>イジョウ</t>
    </rPh>
    <phoneticPr fontId="31"/>
  </si>
  <si>
    <t>勤続年数の状況</t>
    <rPh sb="0" eb="2">
      <t>キンゾク</t>
    </rPh>
    <rPh sb="2" eb="4">
      <t>ネンスウ</t>
    </rPh>
    <rPh sb="5" eb="7">
      <t>ジョウキョウ</t>
    </rPh>
    <phoneticPr fontId="31"/>
  </si>
  <si>
    <t>①のうち常勤の者の総数（常勤換算）</t>
    <rPh sb="4" eb="6">
      <t>ジョウキン</t>
    </rPh>
    <phoneticPr fontId="31"/>
  </si>
  <si>
    <t>①に占める②の割合が60％以上</t>
    <rPh sb="2" eb="3">
      <t>シ</t>
    </rPh>
    <rPh sb="7" eb="9">
      <t>ワリアイ</t>
    </rPh>
    <rPh sb="13" eb="15">
      <t>イジョウ</t>
    </rPh>
    <phoneticPr fontId="31"/>
  </si>
  <si>
    <t>③</t>
    <phoneticPr fontId="31"/>
  </si>
  <si>
    <t>又は</t>
    <rPh sb="0" eb="1">
      <t>マタ</t>
    </rPh>
    <phoneticPr fontId="31"/>
  </si>
  <si>
    <t>①のうち介護福祉士の総数（常勤換算）</t>
    <rPh sb="4" eb="6">
      <t>カイゴ</t>
    </rPh>
    <rPh sb="6" eb="9">
      <t>フクシシ</t>
    </rPh>
    <rPh sb="10" eb="12">
      <t>ソウスウ</t>
    </rPh>
    <rPh sb="13" eb="15">
      <t>ジョウキン</t>
    </rPh>
    <rPh sb="15" eb="17">
      <t>カンサン</t>
    </rPh>
    <phoneticPr fontId="31"/>
  </si>
  <si>
    <t>介護福祉士等の
状況</t>
    <rPh sb="0" eb="2">
      <t>カイゴ</t>
    </rPh>
    <rPh sb="2" eb="5">
      <t>フクシシ</t>
    </rPh>
    <rPh sb="5" eb="6">
      <t>トウ</t>
    </rPh>
    <rPh sb="8" eb="10">
      <t>ジョウキョウ</t>
    </rPh>
    <phoneticPr fontId="31"/>
  </si>
  <si>
    <t>　　※介護福祉士等の状況、常勤職員の状況、勤続年数の状況のうち、いずれか１つを満たすこと。</t>
    <phoneticPr fontId="31"/>
  </si>
  <si>
    <t>①に占める②の割合が40％以上</t>
    <rPh sb="2" eb="3">
      <t>シ</t>
    </rPh>
    <rPh sb="7" eb="9">
      <t>ワリアイ</t>
    </rPh>
    <rPh sb="13" eb="15">
      <t>イジョウ</t>
    </rPh>
    <phoneticPr fontId="31"/>
  </si>
  <si>
    <t>（２）サービス提供体制強化加算（Ⅱ）</t>
    <rPh sb="7" eb="9">
      <t>テイキョウ</t>
    </rPh>
    <rPh sb="9" eb="11">
      <t>タイセイ</t>
    </rPh>
    <rPh sb="11" eb="13">
      <t>キョウカ</t>
    </rPh>
    <rPh sb="13" eb="15">
      <t>カサン</t>
    </rPh>
    <phoneticPr fontId="31"/>
  </si>
  <si>
    <t>①のうち勤続年数10年以上の介護福祉士の総数（常勤換算）</t>
    <rPh sb="4" eb="6">
      <t>キンゾク</t>
    </rPh>
    <rPh sb="6" eb="8">
      <t>ネンスウ</t>
    </rPh>
    <rPh sb="10" eb="13">
      <t>ネンイジョウ</t>
    </rPh>
    <rPh sb="14" eb="16">
      <t>カイゴ</t>
    </rPh>
    <rPh sb="16" eb="19">
      <t>フクシシ</t>
    </rPh>
    <phoneticPr fontId="31"/>
  </si>
  <si>
    <t>①に占める③の割合が25％以上</t>
    <rPh sb="2" eb="3">
      <t>シ</t>
    </rPh>
    <rPh sb="7" eb="9">
      <t>ワリアイ</t>
    </rPh>
    <rPh sb="13" eb="15">
      <t>イジョウ</t>
    </rPh>
    <phoneticPr fontId="31"/>
  </si>
  <si>
    <t>（１）サービス提供体制強化加算（Ⅰ）</t>
    <rPh sb="7" eb="9">
      <t>テイキョウ</t>
    </rPh>
    <rPh sb="9" eb="11">
      <t>タイセイ</t>
    </rPh>
    <rPh sb="11" eb="13">
      <t>キョウカ</t>
    </rPh>
    <rPh sb="13" eb="15">
      <t>カサン</t>
    </rPh>
    <phoneticPr fontId="31"/>
  </si>
  <si>
    <t>6　介護職員等の状況</t>
    <rPh sb="2" eb="4">
      <t>カイゴ</t>
    </rPh>
    <rPh sb="4" eb="6">
      <t>ショクイン</t>
    </rPh>
    <rPh sb="6" eb="7">
      <t>トウ</t>
    </rPh>
    <rPh sb="8" eb="10">
      <t>ジョウキョウ</t>
    </rPh>
    <phoneticPr fontId="3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</si>
  <si>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1"/>
  </si>
  <si>
    <t>①　研修計画を作成し、当該計画に従い、研修（外部における研修を
　含む）を実施又は実施を予定していること。</t>
    <phoneticPr fontId="31"/>
  </si>
  <si>
    <t>5　研修等に
     関する状況</t>
    <rPh sb="2" eb="5">
      <t>ケンシュウトウ</t>
    </rPh>
    <rPh sb="12" eb="13">
      <t>カン</t>
    </rPh>
    <rPh sb="15" eb="17">
      <t>ジョウキョウ</t>
    </rPh>
    <phoneticPr fontId="31"/>
  </si>
  <si>
    <t>3 サービス提供体制強化加算（Ⅲ）</t>
    <rPh sb="6" eb="8">
      <t>テイキョウ</t>
    </rPh>
    <rPh sb="8" eb="10">
      <t>タイセイ</t>
    </rPh>
    <rPh sb="10" eb="12">
      <t>キョウカ</t>
    </rPh>
    <rPh sb="12" eb="14">
      <t>カサン</t>
    </rPh>
    <phoneticPr fontId="31"/>
  </si>
  <si>
    <t>2 サービス提供体制強化加算（Ⅱ）</t>
    <rPh sb="6" eb="8">
      <t>テイキョウ</t>
    </rPh>
    <rPh sb="8" eb="10">
      <t>タイセイ</t>
    </rPh>
    <rPh sb="10" eb="12">
      <t>キョウカ</t>
    </rPh>
    <rPh sb="12" eb="14">
      <t>カサン</t>
    </rPh>
    <phoneticPr fontId="31"/>
  </si>
  <si>
    <t>1 サービス提供体制強化加算（Ⅰ）</t>
    <rPh sb="6" eb="8">
      <t>テイキョウ</t>
    </rPh>
    <rPh sb="8" eb="10">
      <t>タイセイ</t>
    </rPh>
    <rPh sb="10" eb="12">
      <t>キョウカ</t>
    </rPh>
    <rPh sb="12" eb="14">
      <t>カサン</t>
    </rPh>
    <phoneticPr fontId="31"/>
  </si>
  <si>
    <t>4　届 出 項 目</t>
    <rPh sb="2" eb="3">
      <t>トド</t>
    </rPh>
    <rPh sb="4" eb="5">
      <t>デ</t>
    </rPh>
    <rPh sb="6" eb="7">
      <t>コウ</t>
    </rPh>
    <rPh sb="8" eb="9">
      <t>メ</t>
    </rPh>
    <phoneticPr fontId="31"/>
  </si>
  <si>
    <t>3　施 設 種 別</t>
    <rPh sb="2" eb="3">
      <t>シ</t>
    </rPh>
    <rPh sb="4" eb="5">
      <t>セツ</t>
    </rPh>
    <rPh sb="6" eb="7">
      <t>シュ</t>
    </rPh>
    <rPh sb="8" eb="9">
      <t>ベツ</t>
    </rPh>
    <phoneticPr fontId="31"/>
  </si>
  <si>
    <t>3　終了</t>
    <phoneticPr fontId="31"/>
  </si>
  <si>
    <t>2　変更</t>
    <phoneticPr fontId="31"/>
  </si>
  <si>
    <t>1　新規</t>
    <phoneticPr fontId="31"/>
  </si>
  <si>
    <t>2　異 動 区 分</t>
    <rPh sb="2" eb="3">
      <t>イ</t>
    </rPh>
    <rPh sb="4" eb="5">
      <t>ドウ</t>
    </rPh>
    <rPh sb="6" eb="7">
      <t>ク</t>
    </rPh>
    <rPh sb="8" eb="9">
      <t>ブン</t>
    </rPh>
    <phoneticPr fontId="31"/>
  </si>
  <si>
    <t>1　事 業 所 名</t>
    <phoneticPr fontId="31"/>
  </si>
  <si>
    <t>サービス提供体制強化加算に関する届出書</t>
    <rPh sb="4" eb="6">
      <t>テイキョウ</t>
    </rPh>
    <rPh sb="6" eb="8">
      <t>タイセイ</t>
    </rPh>
    <rPh sb="8" eb="10">
      <t>キョウカ</t>
    </rPh>
    <rPh sb="10" eb="12">
      <t>カサン</t>
    </rPh>
    <rPh sb="13" eb="14">
      <t>カン</t>
    </rPh>
    <rPh sb="16" eb="19">
      <t>トドケデショ</t>
    </rPh>
    <phoneticPr fontId="31"/>
  </si>
  <si>
    <t>日</t>
    <rPh sb="0" eb="1">
      <t>ニチ</t>
    </rPh>
    <phoneticPr fontId="31"/>
  </si>
  <si>
    <t>月</t>
    <rPh sb="0" eb="1">
      <t>ゲツ</t>
    </rPh>
    <phoneticPr fontId="31"/>
  </si>
  <si>
    <t>年</t>
    <rPh sb="0" eb="1">
      <t>ネン</t>
    </rPh>
    <phoneticPr fontId="31"/>
  </si>
  <si>
    <t>令和</t>
    <rPh sb="0" eb="2">
      <t>レイワ</t>
    </rPh>
    <phoneticPr fontId="31"/>
  </si>
  <si>
    <t>要件を満たすことが分かる根拠書類を準備し、指定権者からの求めがあった場合には、速やかに提出すること。</t>
    <phoneticPr fontId="31"/>
  </si>
  <si>
    <t>①に占める②の割合が50％以上</t>
    <rPh sb="2" eb="3">
      <t>シ</t>
    </rPh>
    <rPh sb="7" eb="9">
      <t>ワリアイ</t>
    </rPh>
    <rPh sb="13" eb="15">
      <t>イジョウ</t>
    </rPh>
    <phoneticPr fontId="31"/>
  </si>
  <si>
    <t>①に占める②の割合が70％以上</t>
    <rPh sb="2" eb="3">
      <t>シ</t>
    </rPh>
    <rPh sb="7" eb="9">
      <t>ワリアイ</t>
    </rPh>
    <rPh sb="13" eb="15">
      <t>イジョウ</t>
    </rPh>
    <phoneticPr fontId="3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</si>
  <si>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1"/>
  </si>
  <si>
    <t>備考２</t>
    <rPh sb="0" eb="2">
      <t>ビコウ</t>
    </rPh>
    <phoneticPr fontId="31"/>
  </si>
  <si>
    <t>従業者の総数（常勤換算）</t>
    <rPh sb="0" eb="3">
      <t>ジュウギョウシャ</t>
    </rPh>
    <rPh sb="2" eb="3">
      <t>モノ</t>
    </rPh>
    <rPh sb="4" eb="6">
      <t>ソウスウ</t>
    </rPh>
    <rPh sb="7" eb="9">
      <t>ジョウキン</t>
    </rPh>
    <rPh sb="9" eb="11">
      <t>カンサン</t>
    </rPh>
    <phoneticPr fontId="31"/>
  </si>
  <si>
    <t>常勤職員の
状況</t>
    <rPh sb="0" eb="2">
      <t>ジョウキン</t>
    </rPh>
    <rPh sb="2" eb="4">
      <t>ショクイン</t>
    </rPh>
    <rPh sb="6" eb="8">
      <t>ジョウキョウ</t>
    </rPh>
    <phoneticPr fontId="3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</si>
  <si>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</si>
  <si>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</si>
  <si>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1"/>
  </si>
  <si>
    <t>2　看護小規模多機能型居宅介護</t>
    <rPh sb="2" eb="4">
      <t>カンゴ</t>
    </rPh>
    <rPh sb="4" eb="7">
      <t>ショウキボ</t>
    </rPh>
    <rPh sb="7" eb="10">
      <t>タキノウ</t>
    </rPh>
    <rPh sb="10" eb="11">
      <t>ガタ</t>
    </rPh>
    <rPh sb="11" eb="13">
      <t>キョタク</t>
    </rPh>
    <rPh sb="13" eb="15">
      <t>カイゴ</t>
    </rPh>
    <phoneticPr fontId="31"/>
  </si>
  <si>
    <t>1（介護予防）小規模多機能型居宅介護</t>
    <rPh sb="2" eb="4">
      <t>カイゴ</t>
    </rPh>
    <rPh sb="4" eb="6">
      <t>ヨボウ</t>
    </rPh>
    <rPh sb="7" eb="10">
      <t>ショウキボ</t>
    </rPh>
    <rPh sb="10" eb="14">
      <t>タキノウガタ</t>
    </rPh>
    <rPh sb="14" eb="16">
      <t>キョタク</t>
    </rPh>
    <rPh sb="16" eb="18">
      <t>カイゴ</t>
    </rPh>
    <phoneticPr fontId="3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</si>
  <si>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</si>
  <si>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31"/>
  </si>
  <si>
    <t>異動等区分</t>
    <phoneticPr fontId="31"/>
  </si>
  <si>
    <t>施設等の区分</t>
    <phoneticPr fontId="31"/>
  </si>
  <si>
    <t>1　(介護予防）訪問看護事業所（訪問看護ステーション）</t>
    <phoneticPr fontId="31"/>
  </si>
  <si>
    <t>2　(介護予防）訪問看護事業所（病院又は診療所）</t>
    <phoneticPr fontId="31"/>
  </si>
  <si>
    <t>3　定期巡回・随時対応型訪問介護看護事業所</t>
    <phoneticPr fontId="31"/>
  </si>
  <si>
    <t>4　看護小規模多機能型居宅介護事業所</t>
    <phoneticPr fontId="31"/>
  </si>
  <si>
    <t>届 出 項 目</t>
    <phoneticPr fontId="31"/>
  </si>
  <si>
    <t>1　緊急時（介護予防）訪問看護加算</t>
    <phoneticPr fontId="31"/>
  </si>
  <si>
    <t>2　緊急時対応加算</t>
    <rPh sb="2" eb="5">
      <t>キンキュウジ</t>
    </rPh>
    <rPh sb="5" eb="7">
      <t>タイオウ</t>
    </rPh>
    <rPh sb="7" eb="9">
      <t>カサン</t>
    </rPh>
    <phoneticPr fontId="31"/>
  </si>
  <si>
    <t>3　特別管理加算に係る体制</t>
    <phoneticPr fontId="31"/>
  </si>
  <si>
    <t>4　ターミナルケア体制</t>
    <phoneticPr fontId="31"/>
  </si>
  <si>
    <t xml:space="preserve"> 1　緊急時（介護予防）訪問看護加算又は緊急時対応加算に係る届出内容</t>
    <rPh sb="18" eb="19">
      <t>マタ</t>
    </rPh>
    <rPh sb="20" eb="23">
      <t>キンキュウジ</t>
    </rPh>
    <rPh sb="23" eb="25">
      <t>タイオウ</t>
    </rPh>
    <rPh sb="25" eb="27">
      <t>カサン</t>
    </rPh>
    <phoneticPr fontId="31"/>
  </si>
  <si>
    <t>①　連絡相談を担当する職員 （</t>
    <phoneticPr fontId="31"/>
  </si>
  <si>
    <t>　）人</t>
    <rPh sb="2" eb="3">
      <t>ニン</t>
    </rPh>
    <phoneticPr fontId="31"/>
  </si>
  <si>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31"/>
  </si>
  <si>
    <t>　保健師、看護師以外の職員</t>
    <rPh sb="1" eb="4">
      <t>ホケンシ</t>
    </rPh>
    <rPh sb="5" eb="8">
      <t>カンゴシ</t>
    </rPh>
    <rPh sb="8" eb="10">
      <t>イガイ</t>
    </rPh>
    <rPh sb="11" eb="13">
      <t>ショクイン</t>
    </rPh>
    <phoneticPr fontId="31"/>
  </si>
  <si>
    <t>理学療法士</t>
    <rPh sb="0" eb="2">
      <t>リガク</t>
    </rPh>
    <rPh sb="2" eb="5">
      <t>リョウホウシ</t>
    </rPh>
    <phoneticPr fontId="31"/>
  </si>
  <si>
    <t>作業療法士</t>
    <rPh sb="0" eb="2">
      <t>サギョウ</t>
    </rPh>
    <rPh sb="2" eb="5">
      <t>リョウホウシ</t>
    </rPh>
    <phoneticPr fontId="31"/>
  </si>
  <si>
    <t>言語聴覚士</t>
    <rPh sb="0" eb="2">
      <t>ゲンゴ</t>
    </rPh>
    <rPh sb="2" eb="5">
      <t>チョウカクシ</t>
    </rPh>
    <phoneticPr fontId="31"/>
  </si>
  <si>
    <t>事務職員</t>
    <rPh sb="0" eb="2">
      <t>ジム</t>
    </rPh>
    <rPh sb="2" eb="4">
      <t>ショクイン</t>
    </rPh>
    <phoneticPr fontId="31"/>
  </si>
  <si>
    <t>その他</t>
    <rPh sb="2" eb="3">
      <t>タ</t>
    </rPh>
    <phoneticPr fontId="31"/>
  </si>
  <si>
    <t>②　連絡方法</t>
    <phoneticPr fontId="31"/>
  </si>
  <si>
    <t>③　連絡先電話番号</t>
    <phoneticPr fontId="31"/>
  </si>
  <si>
    <t>（</t>
    <phoneticPr fontId="31"/>
  </si>
  <si>
    <t>）</t>
    <phoneticPr fontId="31"/>
  </si>
  <si>
    <t xml:space="preserve"> 2　看護師等以外の職員が利用者又は家族等からの電話連絡を受ける場合に必要な</t>
    <rPh sb="29" eb="30">
      <t>ウ</t>
    </rPh>
    <rPh sb="32" eb="34">
      <t>バアイ</t>
    </rPh>
    <rPh sb="35" eb="37">
      <t>ヒツヨウ</t>
    </rPh>
    <phoneticPr fontId="31"/>
  </si>
  <si>
    <t>体制　※ (介護予防）訪問看護事業所のみ</t>
    <rPh sb="0" eb="2">
      <t>タイセイ</t>
    </rPh>
    <phoneticPr fontId="31"/>
  </si>
  <si>
    <t>①　看護師等以外の職員が利用者又はその家族等からの電話等による連絡及び</t>
    <phoneticPr fontId="31"/>
  </si>
  <si>
    <t>マニュアル添付</t>
    <rPh sb="5" eb="7">
      <t>テンプ</t>
    </rPh>
    <phoneticPr fontId="31"/>
  </si>
  <si>
    <t>　 相談に対応する際のマニュアルが整備されていること。</t>
    <phoneticPr fontId="31"/>
  </si>
  <si>
    <t>②　緊急の訪問看護の必要性の判断を保健師又は看護師が速やかに行え
る連絡</t>
    <phoneticPr fontId="31"/>
  </si>
  <si>
    <t xml:space="preserve">    体制及び緊急の訪問看護が可能な体制が整備されているこ
と。</t>
    <phoneticPr fontId="31"/>
  </si>
  <si>
    <t>③　当該訪問看護ステーションの管理者は、連絡相談を担当する看護師
等以外の</t>
    <phoneticPr fontId="31"/>
  </si>
  <si>
    <t xml:space="preserve">    職員の勤務体制及び勤務状況を明らかにすること。</t>
    <phoneticPr fontId="31"/>
  </si>
  <si>
    <t>④　看護師等以外の職員は、電話等により連絡及び相談を受けた際に、保
健師</t>
    <phoneticPr fontId="31"/>
  </si>
  <si>
    <t xml:space="preserve">    又は看護師へ報告すること。報告を受けた保健師又は看護師は、当該報告</t>
    <phoneticPr fontId="31"/>
  </si>
  <si>
    <t xml:space="preserve">    内容等を訪問看護記録書に記録すること。</t>
    <phoneticPr fontId="31"/>
  </si>
  <si>
    <t>⑤　①から④について、利用者及び家族等に説明し、同意を得ること。</t>
    <phoneticPr fontId="31"/>
  </si>
  <si>
    <t>3　緊急時（介護予防）訪問看護加算（Ⅰ）に係る届出内容（①又は②は必須項目）</t>
    <rPh sb="29" eb="30">
      <t>マタ</t>
    </rPh>
    <rPh sb="33" eb="35">
      <t>ヒッス</t>
    </rPh>
    <rPh sb="35" eb="37">
      <t>コウモク</t>
    </rPh>
    <phoneticPr fontId="3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</si>
  <si>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31"/>
  </si>
  <si>
    <t>①　夜間対応した翌日の勤務間隔の確保</t>
    <phoneticPr fontId="31"/>
  </si>
  <si>
    <t>②　夜間対応に係る勤務の連続回数が２連続（２回）まで</t>
    <rPh sb="9" eb="11">
      <t>キンム</t>
    </rPh>
    <rPh sb="14" eb="16">
      <t>カイスウ</t>
    </rPh>
    <rPh sb="18" eb="20">
      <t>レンゾク</t>
    </rPh>
    <phoneticPr fontId="31"/>
  </si>
  <si>
    <t>③　夜間対応後の暦日の休日確保</t>
    <phoneticPr fontId="31"/>
  </si>
  <si>
    <t>④　夜間勤務のニーズを踏まえた勤務体制の工夫</t>
    <phoneticPr fontId="31"/>
  </si>
  <si>
    <t>⑤　ICT、AI、IoT等の活用による業務負担軽減</t>
    <rPh sb="12" eb="13">
      <t>トウ</t>
    </rPh>
    <phoneticPr fontId="31"/>
  </si>
  <si>
    <t>⑥　電話等による連絡及び相談を担当する者に対する支援体制の確保</t>
    <phoneticPr fontId="31"/>
  </si>
  <si>
    <t>備考　緊急時の（介護予防）訪問看護、特別管理、ターミナルケアのそれぞれについて、体制を</t>
    <rPh sb="8" eb="10">
      <t>カイゴ</t>
    </rPh>
    <rPh sb="10" eb="12">
      <t>ヨボウ</t>
    </rPh>
    <phoneticPr fontId="3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</si>
  <si>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31"/>
  </si>
  <si>
    <t>　　場合には、２の①の「マニュアル」も添付してください。</t>
    <rPh sb="2" eb="4">
      <t>バアイ</t>
    </rPh>
    <rPh sb="19" eb="21">
      <t>テンプ</t>
    </rPh>
    <phoneticPr fontId="31"/>
  </si>
  <si>
    <t>（別紙16）</t>
    <phoneticPr fontId="3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</si>
  <si>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31"/>
  </si>
  <si>
    <t>4　特別管理加算に係る体制の届出内容</t>
    <rPh sb="11" eb="13">
      <t>タイセイ</t>
    </rPh>
    <rPh sb="14" eb="16">
      <t>トドケデ</t>
    </rPh>
    <phoneticPr fontId="31"/>
  </si>
  <si>
    <t>①　24時間常時連絡できる体制を整備している。</t>
    <phoneticPr fontId="31"/>
  </si>
  <si>
    <t>②　当該加算に対応可能な職員体制・勤務体制を整備している。</t>
    <phoneticPr fontId="31"/>
  </si>
  <si>
    <t>③　病状の変化、医療器具に係る取扱い等において医療機関等との密接な</t>
    <phoneticPr fontId="31"/>
  </si>
  <si>
    <t>　連携体制を整備している。</t>
    <phoneticPr fontId="31"/>
  </si>
  <si>
    <t xml:space="preserve"> 5　ターミナルケア体制に係る届出内容</t>
    <rPh sb="10" eb="12">
      <t>タイセイ</t>
    </rPh>
    <rPh sb="15" eb="17">
      <t>トドケデ</t>
    </rPh>
    <phoneticPr fontId="3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</si>
  <si>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3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</si>
  <si>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31"/>
  </si>
  <si>
    <t>　　速やかに提出すること。</t>
    <rPh sb="2" eb="3">
      <t>スミ</t>
    </rPh>
    <rPh sb="6" eb="8">
      <t>テイシュツ</t>
    </rPh>
    <phoneticPr fontId="31"/>
  </si>
  <si>
    <t>備考　要件を満たすことが分かる根拠書類を準備し、指定権者からの求めがあった場合には、</t>
    <phoneticPr fontId="31"/>
  </si>
  <si>
    <t>④</t>
    <phoneticPr fontId="31"/>
  </si>
  <si>
    <t>事業所等の区分</t>
    <rPh sb="0" eb="3">
      <t>ジギョウショ</t>
    </rPh>
    <phoneticPr fontId="31"/>
  </si>
  <si>
    <t>事業所番号</t>
    <rPh sb="0" eb="3">
      <t>ジギョウショ</t>
    </rPh>
    <rPh sb="3" eb="5">
      <t>バンゴウ</t>
    </rPh>
    <phoneticPr fontId="31"/>
  </si>
  <si>
    <t>事業所名</t>
    <rPh sb="0" eb="3">
      <t>ジギョウショ</t>
    </rPh>
    <rPh sb="3" eb="4">
      <t>メイ</t>
    </rPh>
    <phoneticPr fontId="31"/>
  </si>
  <si>
    <t>人</t>
    <rPh sb="0" eb="1">
      <t>ヒト</t>
    </rPh>
    <phoneticPr fontId="3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</si>
  <si>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1"/>
  </si>
  <si>
    <t>※</t>
    <phoneticPr fontId="31"/>
  </si>
  <si>
    <t>介護支援専門員</t>
    <rPh sb="0" eb="2">
      <t>カイゴ</t>
    </rPh>
    <rPh sb="2" eb="4">
      <t>シエン</t>
    </rPh>
    <rPh sb="4" eb="7">
      <t>センモンイン</t>
    </rPh>
    <phoneticPr fontId="31"/>
  </si>
  <si>
    <t>管 理 栄 養 士</t>
    <phoneticPr fontId="31"/>
  </si>
  <si>
    <t>看　護　師</t>
    <phoneticPr fontId="31"/>
  </si>
  <si>
    <t>歯科医師</t>
    <rPh sb="0" eb="2">
      <t>シカ</t>
    </rPh>
    <rPh sb="2" eb="4">
      <t>イシ</t>
    </rPh>
    <phoneticPr fontId="31"/>
  </si>
  <si>
    <t>医　　　師</t>
    <rPh sb="0" eb="1">
      <t>イ</t>
    </rPh>
    <rPh sb="4" eb="5">
      <t>シ</t>
    </rPh>
    <phoneticPr fontId="31"/>
  </si>
  <si>
    <t>氏　名</t>
    <rPh sb="0" eb="1">
      <t>シ</t>
    </rPh>
    <rPh sb="2" eb="3">
      <t>メイ</t>
    </rPh>
    <phoneticPr fontId="31"/>
  </si>
  <si>
    <t>職　種</t>
    <rPh sb="0" eb="1">
      <t>ショク</t>
    </rPh>
    <rPh sb="2" eb="3">
      <t>タネ</t>
    </rPh>
    <phoneticPr fontId="31"/>
  </si>
  <si>
    <t>褥瘡マネジメントに関わる者</t>
    <rPh sb="0" eb="2">
      <t>ジョクソウ</t>
    </rPh>
    <rPh sb="9" eb="10">
      <t>カカ</t>
    </rPh>
    <rPh sb="12" eb="13">
      <t>モノ</t>
    </rPh>
    <phoneticPr fontId="31"/>
  </si>
  <si>
    <t>褥瘡マネジメントの状況</t>
    <rPh sb="0" eb="2">
      <t>ジョクソウ</t>
    </rPh>
    <rPh sb="9" eb="11">
      <t>ジョウキョウ</t>
    </rPh>
    <phoneticPr fontId="31"/>
  </si>
  <si>
    <t>４　看護小規模多機能型居宅介護</t>
    <phoneticPr fontId="31"/>
  </si>
  <si>
    <t>３　介護老人保健施設</t>
    <phoneticPr fontId="3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</si>
  <si>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1"/>
  </si>
  <si>
    <t>１　介護老人福祉施設</t>
    <phoneticPr fontId="31"/>
  </si>
  <si>
    <t>施設種別</t>
    <rPh sb="0" eb="2">
      <t>シセツ</t>
    </rPh>
    <rPh sb="2" eb="4">
      <t>シュベツ</t>
    </rPh>
    <phoneticPr fontId="31"/>
  </si>
  <si>
    <t>異動区分</t>
    <rPh sb="0" eb="2">
      <t>イドウ</t>
    </rPh>
    <rPh sb="2" eb="4">
      <t>クブン</t>
    </rPh>
    <phoneticPr fontId="31"/>
  </si>
  <si>
    <t>褥瘡マネジメント加算に関する届出書</t>
    <rPh sb="0" eb="2">
      <t>ジョクソウ</t>
    </rPh>
    <rPh sb="8" eb="10">
      <t>カサン</t>
    </rPh>
    <rPh sb="11" eb="12">
      <t>カン</t>
    </rPh>
    <rPh sb="14" eb="17">
      <t>トドケデショ</t>
    </rPh>
    <phoneticPr fontId="31"/>
  </si>
  <si>
    <t>サテライト型看護小規模多機能型居宅介護事業所における訪問看護体制減算の届出</t>
    <rPh sb="35" eb="37">
      <t>トドケデ</t>
    </rPh>
    <phoneticPr fontId="31"/>
  </si>
  <si>
    <t>サテライト型看護小規模多機能型居宅介護事業所の本体事業所における訪問看護体制減算の届出</t>
    <rPh sb="41" eb="43">
      <t>トドケデ</t>
    </rPh>
    <phoneticPr fontId="31"/>
  </si>
  <si>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31"/>
  </si>
  <si>
    <t>○　サテライト体制未整備減算に係る届出内容</t>
    <rPh sb="7" eb="9">
      <t>タイセイ</t>
    </rPh>
    <rPh sb="9" eb="12">
      <t>ミセイビ</t>
    </rPh>
    <phoneticPr fontId="31"/>
  </si>
  <si>
    <t>①に占める②の割合が
５％未満</t>
    <rPh sb="2" eb="3">
      <t>シ</t>
    </rPh>
    <rPh sb="7" eb="8">
      <t>ワリ</t>
    </rPh>
    <rPh sb="8" eb="9">
      <t>ゴウ</t>
    </rPh>
    <rPh sb="13" eb="15">
      <t>ミマン</t>
    </rPh>
    <phoneticPr fontId="31"/>
  </si>
  <si>
    <t>→</t>
    <phoneticPr fontId="31"/>
  </si>
  <si>
    <t>①のうち特別管理加算(Ⅰ)又は(Ⅱ)を算定した実利用者数</t>
    <phoneticPr fontId="31"/>
  </si>
  <si>
    <t>前３か月間の実利用者の総数</t>
    <phoneticPr fontId="31"/>
  </si>
  <si>
    <t>３　特別管理加算の
　算定状況</t>
    <phoneticPr fontId="31"/>
  </si>
  <si>
    <t>①に占める②の割合が
３０％未満</t>
    <rPh sb="2" eb="3">
      <t>シ</t>
    </rPh>
    <rPh sb="7" eb="8">
      <t>ワリ</t>
    </rPh>
    <rPh sb="8" eb="9">
      <t>ゴウ</t>
    </rPh>
    <rPh sb="14" eb="16">
      <t>ミマン</t>
    </rPh>
    <phoneticPr fontId="31"/>
  </si>
  <si>
    <t>①のうち緊急時訪問看護加算を算定した実利用者数</t>
    <phoneticPr fontId="31"/>
  </si>
  <si>
    <t>２　緊急時訪問看護
　加算の算定状況</t>
    <phoneticPr fontId="31"/>
  </si>
  <si>
    <t>①のうち主治の医師の指示に基づき看護サービスを提供した実利用者数</t>
    <phoneticPr fontId="31"/>
  </si>
  <si>
    <t>１　看護サービスの
　提供状況</t>
    <rPh sb="2" eb="4">
      <t>カンゴ</t>
    </rPh>
    <rPh sb="11" eb="13">
      <t>テイキョウ</t>
    </rPh>
    <rPh sb="13" eb="15">
      <t>ジョウキョウ</t>
    </rPh>
    <phoneticPr fontId="31"/>
  </si>
  <si>
    <t>○　訪問看護体制減算に係る届出内容</t>
    <phoneticPr fontId="31"/>
  </si>
  <si>
    <t>５　登録特定行為事業者又は登録喀痰吸引等事業者として届出がなされている</t>
    <phoneticPr fontId="31"/>
  </si>
  <si>
    <t>１人以上</t>
    <rPh sb="1" eb="2">
      <t>ニン</t>
    </rPh>
    <rPh sb="2" eb="4">
      <t>イジョウ</t>
    </rPh>
    <phoneticPr fontId="31"/>
  </si>
  <si>
    <t>前１２か月間のターミナルケア加算の算定人数</t>
    <phoneticPr fontId="31"/>
  </si>
  <si>
    <t>４　ターミナルケア
　加算の算定状況</t>
    <phoneticPr fontId="31"/>
  </si>
  <si>
    <t>①に占める②の割合が
２０％以上</t>
    <rPh sb="2" eb="3">
      <t>シ</t>
    </rPh>
    <rPh sb="7" eb="8">
      <t>ワリ</t>
    </rPh>
    <rPh sb="8" eb="9">
      <t>ゴウ</t>
    </rPh>
    <rPh sb="14" eb="16">
      <t>イジョウ</t>
    </rPh>
    <phoneticPr fontId="31"/>
  </si>
  <si>
    <t>①に占める②の割合が
５０％以上</t>
    <rPh sb="2" eb="3">
      <t>シ</t>
    </rPh>
    <rPh sb="7" eb="8">
      <t>ワリ</t>
    </rPh>
    <rPh sb="8" eb="9">
      <t>ゴウ</t>
    </rPh>
    <rPh sb="14" eb="16">
      <t>イジョウ</t>
    </rPh>
    <phoneticPr fontId="31"/>
  </si>
  <si>
    <t>２　緊急時訪問看護
　加算の算定状況</t>
    <rPh sb="2" eb="5">
      <t>キンキュウジ</t>
    </rPh>
    <rPh sb="5" eb="7">
      <t>ホウモン</t>
    </rPh>
    <rPh sb="7" eb="9">
      <t>カンゴ</t>
    </rPh>
    <rPh sb="11" eb="13">
      <t>カサン</t>
    </rPh>
    <rPh sb="14" eb="16">
      <t>サンテイ</t>
    </rPh>
    <rPh sb="16" eb="18">
      <t>ジョウキョウ</t>
    </rPh>
    <phoneticPr fontId="31"/>
  </si>
  <si>
    <t>①に占める②の割合が
８０％以上</t>
    <rPh sb="2" eb="3">
      <t>シ</t>
    </rPh>
    <rPh sb="7" eb="8">
      <t>ワリ</t>
    </rPh>
    <rPh sb="8" eb="9">
      <t>ゴウ</t>
    </rPh>
    <rPh sb="14" eb="16">
      <t>イジョウ</t>
    </rPh>
    <phoneticPr fontId="31"/>
  </si>
  <si>
    <t>○　看護体制強化加算に係る届出内容</t>
    <phoneticPr fontId="31"/>
  </si>
  <si>
    <t>４  サテライト体制未整備減算</t>
    <phoneticPr fontId="31"/>
  </si>
  <si>
    <t>３  訪問看護体制減算</t>
    <phoneticPr fontId="31"/>
  </si>
  <si>
    <t>２  看護体制強化加算（Ⅱ）　</t>
    <phoneticPr fontId="31"/>
  </si>
  <si>
    <t>１  看護体制強化加算（Ⅰ）</t>
    <phoneticPr fontId="31"/>
  </si>
  <si>
    <t>届出項目</t>
    <rPh sb="0" eb="2">
      <t>トドケデ</t>
    </rPh>
    <rPh sb="2" eb="4">
      <t>コウモク</t>
    </rPh>
    <phoneticPr fontId="31"/>
  </si>
  <si>
    <t>事 業 所 名</t>
    <phoneticPr fontId="31"/>
  </si>
  <si>
    <t>看護体制及びサテライト体制に係る届出書（看護小規模多機能型居宅介護事業所）</t>
    <rPh sb="4" eb="5">
      <t>オヨ</t>
    </rPh>
    <rPh sb="11" eb="13">
      <t>タイセイ</t>
    </rPh>
    <phoneticPr fontId="31"/>
  </si>
  <si>
    <t>⑤</t>
    <phoneticPr fontId="31"/>
  </si>
  <si>
    <t>⑥</t>
    <phoneticPr fontId="31"/>
  </si>
  <si>
    <t>(4)</t>
    <phoneticPr fontId="31"/>
  </si>
  <si>
    <t>(3)</t>
    <phoneticPr fontId="31"/>
  </si>
  <si>
    <t>(2)</t>
    <phoneticPr fontId="31"/>
  </si>
  <si>
    <t>(1)</t>
    <phoneticPr fontId="31"/>
  </si>
  <si>
    <t>～</t>
    <phoneticPr fontId="31"/>
  </si>
  <si>
    <t>６以上</t>
    <rPh sb="1" eb="3">
      <t>イジョウ</t>
    </rPh>
    <phoneticPr fontId="31"/>
  </si>
  <si>
    <t>60以上70未満</t>
    <rPh sb="2" eb="4">
      <t>イジョウ</t>
    </rPh>
    <rPh sb="6" eb="8">
      <t>ミマン</t>
    </rPh>
    <phoneticPr fontId="31"/>
  </si>
  <si>
    <t>５以上</t>
    <rPh sb="1" eb="3">
      <t>イジョウ</t>
    </rPh>
    <phoneticPr fontId="31"/>
  </si>
  <si>
    <t>50以上60未満</t>
    <rPh sb="2" eb="4">
      <t>イジョウ</t>
    </rPh>
    <rPh sb="6" eb="8">
      <t>ミマン</t>
    </rPh>
    <phoneticPr fontId="31"/>
  </si>
  <si>
    <t>４以上</t>
    <rPh sb="1" eb="3">
      <t>イジョウ</t>
    </rPh>
    <phoneticPr fontId="31"/>
  </si>
  <si>
    <t>40以上50未満</t>
    <rPh sb="2" eb="4">
      <t>イジョウ</t>
    </rPh>
    <rPh sb="6" eb="8">
      <t>ミマン</t>
    </rPh>
    <phoneticPr fontId="31"/>
  </si>
  <si>
    <t>３以上</t>
    <rPh sb="1" eb="3">
      <t>イジョウ</t>
    </rPh>
    <phoneticPr fontId="31"/>
  </si>
  <si>
    <t>30以上40未満</t>
    <rPh sb="2" eb="4">
      <t>イジョウ</t>
    </rPh>
    <rPh sb="6" eb="8">
      <t>ミマン</t>
    </rPh>
    <phoneticPr fontId="31"/>
  </si>
  <si>
    <t>２以上</t>
    <rPh sb="1" eb="3">
      <t>イジョウ</t>
    </rPh>
    <phoneticPr fontId="31"/>
  </si>
  <si>
    <t>20以上30未満</t>
    <rPh sb="2" eb="4">
      <t>イジョウ</t>
    </rPh>
    <rPh sb="6" eb="8">
      <t>ミマン</t>
    </rPh>
    <phoneticPr fontId="31"/>
  </si>
  <si>
    <t>１以上</t>
    <rPh sb="1" eb="3">
      <t>イジョウ</t>
    </rPh>
    <phoneticPr fontId="31"/>
  </si>
  <si>
    <t>20人未満</t>
    <rPh sb="2" eb="3">
      <t>ニン</t>
    </rPh>
    <rPh sb="3" eb="5">
      <t>ミマン</t>
    </rPh>
    <phoneticPr fontId="31"/>
  </si>
  <si>
    <t>研修修了者の必要数</t>
    <rPh sb="0" eb="2">
      <t>ケンシュウ</t>
    </rPh>
    <rPh sb="2" eb="5">
      <t>シュウリョウシャ</t>
    </rPh>
    <rPh sb="6" eb="9">
      <t>ヒツヨウスウ</t>
    </rPh>
    <phoneticPr fontId="31"/>
  </si>
  <si>
    <t>【参考】</t>
    <rPh sb="1" eb="3">
      <t>サンコウ</t>
    </rPh>
    <phoneticPr fontId="3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</si>
  <si>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</si>
  <si>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1"/>
  </si>
  <si>
    <t>総合マネジメント体制強化加算（Ⅰ）の基準の①～③のいずれにも該当している。</t>
    <phoneticPr fontId="3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</si>
  <si>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31"/>
  </si>
  <si>
    <t>総合マネジメント体制強化加算（Ⅰ）の基準の①～②のいずれにも該当している。</t>
    <phoneticPr fontId="3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</si>
  <si>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3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</si>
  <si>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1"/>
  </si>
  <si>
    <t>市町村が実施する通いの場や在宅医療・介護連携推進事業等の地域支援事業等に参加している。</t>
    <phoneticPr fontId="31"/>
  </si>
  <si>
    <t xml:space="preserve">地域住民等、他事業所等と共同で事例検討会、研修会等を実施している。 </t>
    <phoneticPr fontId="31"/>
  </si>
  <si>
    <t>障害福祉サービス事業所、児童福祉施設等と協働し、地域において世代間の交流の場の拠点となっている。</t>
    <phoneticPr fontId="31"/>
  </si>
  <si>
    <t>地域住民等との連携により、地域資源を効果的に活用し、利用者の状態に応じた支援を行っている。</t>
  </si>
  <si>
    <t>事業所の
特性に
応じて
１つ以上実施している</t>
    <phoneticPr fontId="31"/>
  </si>
  <si>
    <t>必要に応じて、多様な主体が提供する生活支援のサービス（インフォーマルサービス含む）が包括的に提供されるような居宅サービス計画を作成している。</t>
    <phoneticPr fontId="31"/>
  </si>
  <si>
    <t>日常的に利用者と関わりのある地域住民等の相談に対応する体制を確保していること。</t>
    <phoneticPr fontId="31"/>
  </si>
  <si>
    <t>利用者の地域における多様な活動が確保されるよう、日常的に地域住民等との交流を図り、利用者の状態に応じて、地域の行事や活動等に積極的に参加している。</t>
    <phoneticPr fontId="3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</si>
  <si>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3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</si>
  <si>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31"/>
  </si>
  <si>
    <t>○看護小規模多機能型居宅介護</t>
    <phoneticPr fontId="31"/>
  </si>
  <si>
    <t>利用者の心身の状況又はその家族等を取り巻く環境の変化に応じ、随時、介護支援専門員、看護師、准看護師、介護職員その他の関係者が共同し、小規模多機能型居宅介護計画の見直しを行っている。</t>
    <phoneticPr fontId="31"/>
  </si>
  <si>
    <t xml:space="preserve">① </t>
    <phoneticPr fontId="31"/>
  </si>
  <si>
    <t>○（介護予防）小規模多機能型居宅介護</t>
    <phoneticPr fontId="31"/>
  </si>
  <si>
    <t>地域住民及び利用者の住まいに関する相談に応じ、必要な支援を行っている。</t>
    <phoneticPr fontId="31"/>
  </si>
  <si>
    <t>障害福祉サービス事業所、児童福祉施設等と協働し、地域において世代間の交流を行っている。</t>
    <rPh sb="37" eb="38">
      <t>オコナ</t>
    </rPh>
    <phoneticPr fontId="31"/>
  </si>
  <si>
    <t>地域住民等との連携により、地域資源を効果的に活用し、利用者の状態に応じた支援を行っている。</t>
    <phoneticPr fontId="3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</si>
  <si>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3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</si>
  <si>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31"/>
  </si>
  <si>
    <t>○定期巡回・随時対応型訪問介護看護</t>
    <phoneticPr fontId="3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</si>
  <si>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1"/>
  </si>
  <si>
    <t>2　総合マネジメント体制強化加算（Ⅱ）</t>
    <phoneticPr fontId="31"/>
  </si>
  <si>
    <t>1　総合マネジメント体制強化加算（Ⅰ）</t>
    <rPh sb="2" eb="4">
      <t>ソウゴウ</t>
    </rPh>
    <rPh sb="10" eb="12">
      <t>タイセイ</t>
    </rPh>
    <rPh sb="12" eb="14">
      <t>キョウカ</t>
    </rPh>
    <rPh sb="14" eb="16">
      <t>カサン</t>
    </rPh>
    <phoneticPr fontId="31"/>
  </si>
  <si>
    <t>3　看護小規模多機能型居宅介護事業所</t>
    <phoneticPr fontId="31"/>
  </si>
  <si>
    <t>2　(介護予防）小規模多機能型居宅介護事業所</t>
    <rPh sb="8" eb="11">
      <t>ショウキボ</t>
    </rPh>
    <rPh sb="11" eb="15">
      <t>タキノウガタ</t>
    </rPh>
    <rPh sb="15" eb="17">
      <t>キョタク</t>
    </rPh>
    <rPh sb="17" eb="19">
      <t>カイゴ</t>
    </rPh>
    <rPh sb="19" eb="22">
      <t>ジギョウショ</t>
    </rPh>
    <phoneticPr fontId="3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</si>
  <si>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</si>
  <si>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</si>
  <si>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3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</si>
  <si>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31"/>
  </si>
  <si>
    <t>登録者の総数</t>
    <rPh sb="0" eb="3">
      <t>トウロクシャ</t>
    </rPh>
    <rPh sb="4" eb="6">
      <t>ソウスウ</t>
    </rPh>
    <phoneticPr fontId="31"/>
  </si>
  <si>
    <t>　①に占める②の割合が50％以上</t>
    <rPh sb="3" eb="4">
      <t>シ</t>
    </rPh>
    <rPh sb="8" eb="10">
      <t>ワリアイ</t>
    </rPh>
    <rPh sb="14" eb="16">
      <t>イジョウ</t>
    </rPh>
    <phoneticPr fontId="3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</si>
  <si>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31"/>
  </si>
  <si>
    <t>　訪問回数が１月当たり延べ200回以上である。</t>
    <rPh sb="1" eb="3">
      <t>ホウモン</t>
    </rPh>
    <rPh sb="3" eb="5">
      <t>カイスウ</t>
    </rPh>
    <rPh sb="7" eb="8">
      <t>ツキ</t>
    </rPh>
    <rPh sb="8" eb="9">
      <t>ア</t>
    </rPh>
    <rPh sb="11" eb="12">
      <t>ノ</t>
    </rPh>
    <rPh sb="16" eb="17">
      <t>カイ</t>
    </rPh>
    <rPh sb="17" eb="19">
      <t>イジョウ</t>
    </rPh>
    <phoneticPr fontId="3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</si>
  <si>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31"/>
  </si>
  <si>
    <t>サービス提供の状況</t>
    <rPh sb="4" eb="6">
      <t>テイキョウ</t>
    </rPh>
    <rPh sb="7" eb="9">
      <t>ジョウキョウ</t>
    </rPh>
    <phoneticPr fontId="3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</si>
  <si>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31"/>
  </si>
  <si>
    <t>事業所の
状況</t>
    <rPh sb="0" eb="3">
      <t>ジギョウショ</t>
    </rPh>
    <rPh sb="5" eb="7">
      <t>ジョウキョウ</t>
    </rPh>
    <phoneticPr fontId="3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</si>
  <si>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31"/>
  </si>
  <si>
    <t>職員配置の状況</t>
    <rPh sb="0" eb="2">
      <t>ショクイン</t>
    </rPh>
    <rPh sb="2" eb="4">
      <t>ハイチ</t>
    </rPh>
    <rPh sb="5" eb="7">
      <t>ジョウキョウ</t>
    </rPh>
    <phoneticPr fontId="3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</si>
  <si>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31"/>
  </si>
  <si>
    <t>2　看護小規模多機能型居宅介護事業所</t>
    <phoneticPr fontId="31"/>
  </si>
  <si>
    <t>1　小規模多機能型居宅介護事業所</t>
    <rPh sb="2" eb="5">
      <t>ショウキボ</t>
    </rPh>
    <rPh sb="5" eb="9">
      <t>タキノウガタ</t>
    </rPh>
    <rPh sb="9" eb="11">
      <t>キョタク</t>
    </rPh>
    <rPh sb="11" eb="13">
      <t>カイゴ</t>
    </rPh>
    <rPh sb="13" eb="16">
      <t>ジギョウショ</t>
    </rPh>
    <phoneticPr fontId="31"/>
  </si>
  <si>
    <t>訪問体制強化加算に係る届出書</t>
    <rPh sb="0" eb="2">
      <t>ホウモン</t>
    </rPh>
    <rPh sb="2" eb="4">
      <t>タイセイ</t>
    </rPh>
    <rPh sb="4" eb="6">
      <t>キョウカ</t>
    </rPh>
    <rPh sb="6" eb="8">
      <t>カサン</t>
    </rPh>
    <rPh sb="9" eb="10">
      <t>カカ</t>
    </rPh>
    <rPh sb="11" eb="14">
      <t>トドケデショ</t>
    </rPh>
    <phoneticPr fontId="31"/>
  </si>
  <si>
    <t>用　途</t>
    <rPh sb="0" eb="1">
      <t>ヨウ</t>
    </rPh>
    <rPh sb="2" eb="3">
      <t>ト</t>
    </rPh>
    <phoneticPr fontId="31"/>
  </si>
  <si>
    <t>　</t>
    <phoneticPr fontId="31"/>
  </si>
  <si>
    <t>製造事業者</t>
    <rPh sb="0" eb="2">
      <t>セイゾウ</t>
    </rPh>
    <rPh sb="2" eb="5">
      <t>ジギョウシャ</t>
    </rPh>
    <phoneticPr fontId="31"/>
  </si>
  <si>
    <t>名　称</t>
    <rPh sb="0" eb="1">
      <t>ナ</t>
    </rPh>
    <rPh sb="2" eb="3">
      <t>ショウ</t>
    </rPh>
    <phoneticPr fontId="31"/>
  </si>
  <si>
    <t>（様式１－３）</t>
    <rPh sb="1" eb="3">
      <t>ヨウシキ</t>
    </rPh>
    <phoneticPr fontId="31"/>
  </si>
  <si>
    <t>（様式２）</t>
    <rPh sb="1" eb="3">
      <t>ヨウシキ</t>
    </rPh>
    <phoneticPr fontId="31"/>
  </si>
  <si>
    <t>（様式５）</t>
    <rPh sb="1" eb="3">
      <t>ヨウシキ</t>
    </rPh>
    <phoneticPr fontId="31"/>
  </si>
  <si>
    <t>　</t>
    <phoneticPr fontId="29"/>
  </si>
  <si>
    <t>（様式１７）</t>
    <rPh sb="1" eb="3">
      <t>ヨウシキ</t>
    </rPh>
    <phoneticPr fontId="31"/>
  </si>
  <si>
    <t>　　　等の提示について」）を参照すること。</t>
    <phoneticPr fontId="31"/>
  </si>
  <si>
    <t>備考４　届出にあたっては、別途通知（「生産性向上推進体制加算に関する基本的考え方並びに事務処理手順及び様式例</t>
    <rPh sb="0" eb="2">
      <t>ビコウ</t>
    </rPh>
    <phoneticPr fontId="31"/>
  </si>
  <si>
    <t>備考３　本加算を算定する場合は、事業年度毎に取組の実績をオンラインで厚生労働省に報告すること。</t>
    <rPh sb="0" eb="2">
      <t>ビコウ</t>
    </rPh>
    <phoneticPr fontId="31"/>
  </si>
  <si>
    <t>　　　指定権者からの求めがあった場合には、速やかに提出すること。</t>
    <phoneticPr fontId="3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</si>
  <si>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</si>
  <si>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1"/>
  </si>
  <si>
    <t>　 員に対する教育の実施</t>
    <phoneticPr fontId="31"/>
  </si>
  <si>
    <t>有・無</t>
    <rPh sb="0" eb="1">
      <t>ウ</t>
    </rPh>
    <rPh sb="2" eb="3">
      <t>ム</t>
    </rPh>
    <phoneticPr fontId="3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</si>
  <si>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</si>
  <si>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</si>
  <si>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</si>
  <si>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</si>
  <si>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1"/>
  </si>
  <si>
    <t>（導入機器）</t>
    <rPh sb="1" eb="3">
      <t>ドウニュウ</t>
    </rPh>
    <rPh sb="3" eb="5">
      <t>キキ</t>
    </rPh>
    <phoneticPr fontId="31"/>
  </si>
  <si>
    <t xml:space="preserve">  資するICTを使用 </t>
    <phoneticPr fontId="3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</si>
  <si>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1"/>
  </si>
  <si>
    <t xml:space="preserve">　ⅱ 職員全員がインカム等のICTを使用 </t>
    <rPh sb="3" eb="5">
      <t>ショクイン</t>
    </rPh>
    <rPh sb="5" eb="7">
      <t>ゼンイン</t>
    </rPh>
    <rPh sb="12" eb="13">
      <t>トウ</t>
    </rPh>
    <rPh sb="18" eb="20">
      <t>シヨウ</t>
    </rPh>
    <phoneticPr fontId="31"/>
  </si>
  <si>
    <t>　見守り機器を導入して見守りを行っている対象者数</t>
    <phoneticPr fontId="31"/>
  </si>
  <si>
    <t>　入所（利用）者数</t>
    <rPh sb="1" eb="3">
      <t>ニュウショ</t>
    </rPh>
    <rPh sb="4" eb="6">
      <t>リヨウ</t>
    </rPh>
    <rPh sb="7" eb="8">
      <t>シャ</t>
    </rPh>
    <rPh sb="8" eb="9">
      <t>スウ</t>
    </rPh>
    <phoneticPr fontId="3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</si>
  <si>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1"/>
  </si>
  <si>
    <t>① 以下のⅰ～ⅲの項目の機器のうち１つ以上を使用</t>
    <rPh sb="2" eb="4">
      <t>イカ</t>
    </rPh>
    <rPh sb="9" eb="11">
      <t>コウモク</t>
    </rPh>
    <rPh sb="12" eb="14">
      <t>キキ</t>
    </rPh>
    <rPh sb="19" eb="21">
      <t>イジョウ</t>
    </rPh>
    <rPh sb="22" eb="24">
      <t>シヨウ</t>
    </rPh>
    <phoneticPr fontId="31"/>
  </si>
  <si>
    <t>生産性向上推進体制加算（Ⅱ）に係る届出</t>
    <rPh sb="0" eb="3">
      <t>セイサンセイ</t>
    </rPh>
    <rPh sb="3" eb="11">
      <t>コウジョウスイシンタイセイカサン</t>
    </rPh>
    <rPh sb="15" eb="16">
      <t>カカ</t>
    </rPh>
    <rPh sb="17" eb="19">
      <t>トドケデ</t>
    </rPh>
    <phoneticPr fontId="3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</si>
  <si>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1"/>
  </si>
  <si>
    <t>　 当該項目の実施を確認</t>
    <phoneticPr fontId="31"/>
  </si>
  <si>
    <t>　 の委員会（以下「委員会」という。）において、以下のすべての項目について必要な検討を行い、</t>
    <phoneticPr fontId="31"/>
  </si>
  <si>
    <t>④ 利用者の安全並びに介護サービスの質の確保及び職員の負担軽減に資する方策を検討するため</t>
    <phoneticPr fontId="3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</si>
  <si>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</si>
  <si>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1"/>
  </si>
  <si>
    <t>② 以下のⅰ～ⅲの項目の機器をすべて使用</t>
    <rPh sb="2" eb="4">
      <t>イカ</t>
    </rPh>
    <rPh sb="9" eb="11">
      <t>コウモク</t>
    </rPh>
    <rPh sb="12" eb="14">
      <t>キキ</t>
    </rPh>
    <rPh sb="18" eb="20">
      <t>シヨウ</t>
    </rPh>
    <phoneticPr fontId="31"/>
  </si>
  <si>
    <t>① 加算（Ⅱ）のデータ等により業務改善の取組による成果を確認</t>
    <phoneticPr fontId="3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</si>
  <si>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1"/>
  </si>
  <si>
    <t>１　生産性向上推進体制加算（Ⅰ）　２　生産性向上推進体制加算（Ⅱ）</t>
    <phoneticPr fontId="31"/>
  </si>
  <si>
    <t>届出区分</t>
    <rPh sb="0" eb="2">
      <t>トドケデ</t>
    </rPh>
    <rPh sb="2" eb="4">
      <t>クブン</t>
    </rPh>
    <phoneticPr fontId="31"/>
  </si>
  <si>
    <t>16　介護予防認知症対応型共同生活介護</t>
    <phoneticPr fontId="31"/>
  </si>
  <si>
    <t>15　介護予防小規模多機能型居宅介護</t>
    <phoneticPr fontId="31"/>
  </si>
  <si>
    <t>14　介護予防特定施設入居者生活介護</t>
    <phoneticPr fontId="31"/>
  </si>
  <si>
    <t>13　介護予防短期入所療養介護</t>
    <rPh sb="3" eb="5">
      <t>カイゴ</t>
    </rPh>
    <rPh sb="5" eb="7">
      <t>ヨボウ</t>
    </rPh>
    <rPh sb="7" eb="9">
      <t>タンキ</t>
    </rPh>
    <rPh sb="9" eb="11">
      <t>ニュウショ</t>
    </rPh>
    <rPh sb="11" eb="13">
      <t>リョウヨウ</t>
    </rPh>
    <rPh sb="13" eb="15">
      <t>カイゴ</t>
    </rPh>
    <phoneticPr fontId="31"/>
  </si>
  <si>
    <t>12　介護予防短期入所生活介護</t>
    <rPh sb="3" eb="5">
      <t>カイゴ</t>
    </rPh>
    <rPh sb="5" eb="7">
      <t>ヨボウ</t>
    </rPh>
    <rPh sb="7" eb="15">
      <t>タンキニュウショセイカツカイゴ</t>
    </rPh>
    <phoneticPr fontId="31"/>
  </si>
  <si>
    <t>11　介護医療院</t>
    <rPh sb="3" eb="5">
      <t>カイゴ</t>
    </rPh>
    <rPh sb="5" eb="7">
      <t>イリョウ</t>
    </rPh>
    <rPh sb="7" eb="8">
      <t>イン</t>
    </rPh>
    <phoneticPr fontId="31"/>
  </si>
  <si>
    <t>10　介護老人保健施設</t>
    <rPh sb="3" eb="5">
      <t>カイゴ</t>
    </rPh>
    <rPh sb="5" eb="7">
      <t>ロウジン</t>
    </rPh>
    <rPh sb="7" eb="9">
      <t>ホケン</t>
    </rPh>
    <rPh sb="9" eb="11">
      <t>シセツ</t>
    </rPh>
    <phoneticPr fontId="31"/>
  </si>
  <si>
    <t>９　介護老人福祉施設</t>
    <phoneticPr fontId="31"/>
  </si>
  <si>
    <t>８　看護小規模多機能型居宅介護</t>
    <phoneticPr fontId="31"/>
  </si>
  <si>
    <t>７　地域密着型介護老人福祉施設</t>
    <phoneticPr fontId="31"/>
  </si>
  <si>
    <t>６　地域密着型特定施設入居者生活介護</t>
    <rPh sb="2" eb="7">
      <t>チイキミッチャクガタ</t>
    </rPh>
    <phoneticPr fontId="31"/>
  </si>
  <si>
    <t>５　認知症対応型共同生活介護</t>
    <phoneticPr fontId="31"/>
  </si>
  <si>
    <t>４　小規模多機能型居宅介護</t>
    <phoneticPr fontId="31"/>
  </si>
  <si>
    <t>３　特定施設入居者生活介護</t>
    <phoneticPr fontId="31"/>
  </si>
  <si>
    <t>２　短期入所療養介護</t>
    <rPh sb="2" eb="4">
      <t>タンキ</t>
    </rPh>
    <rPh sb="4" eb="6">
      <t>ニュウショ</t>
    </rPh>
    <rPh sb="6" eb="8">
      <t>リョウヨウ</t>
    </rPh>
    <rPh sb="8" eb="10">
      <t>カイゴ</t>
    </rPh>
    <phoneticPr fontId="31"/>
  </si>
  <si>
    <t>１　短期入所生活介護</t>
    <rPh sb="2" eb="6">
      <t>タンキニュウショ</t>
    </rPh>
    <rPh sb="6" eb="8">
      <t>セイカツ</t>
    </rPh>
    <rPh sb="8" eb="10">
      <t>カイゴ</t>
    </rPh>
    <phoneticPr fontId="31"/>
  </si>
  <si>
    <t>施 設 種 別</t>
    <rPh sb="0" eb="1">
      <t>シ</t>
    </rPh>
    <rPh sb="2" eb="3">
      <t>セツ</t>
    </rPh>
    <rPh sb="4" eb="5">
      <t>タネ</t>
    </rPh>
    <rPh sb="6" eb="7">
      <t>ベツ</t>
    </rPh>
    <phoneticPr fontId="31"/>
  </si>
  <si>
    <t>　1　新規　2　変更　3　終了</t>
    <phoneticPr fontId="31"/>
  </si>
  <si>
    <t>生産性向上推進体制加算に係る届出書</t>
    <rPh sb="0" eb="3">
      <t>セイサンセイ</t>
    </rPh>
    <rPh sb="3" eb="11">
      <t>コウジョウスイシンタイセイカサン</t>
    </rPh>
    <rPh sb="9" eb="11">
      <t>カサン</t>
    </rPh>
    <rPh sb="12" eb="13">
      <t>カカ</t>
    </rPh>
    <rPh sb="14" eb="17">
      <t>トドケデショ</t>
    </rPh>
    <phoneticPr fontId="31"/>
  </si>
  <si>
    <t>令和　　年　　月　　日</t>
    <rPh sb="4" eb="5">
      <t>ネン</t>
    </rPh>
    <rPh sb="7" eb="8">
      <t>ガツ</t>
    </rPh>
    <rPh sb="10" eb="11">
      <t>ニチ</t>
    </rPh>
    <phoneticPr fontId="3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</si>
  <si>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3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</si>
  <si>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31"/>
  </si>
  <si>
    <t>※認知症看護に係る適切な研修：</t>
    <phoneticPr fontId="3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</si>
  <si>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3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</si>
  <si>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31"/>
  </si>
  <si>
    <r>
      <t xml:space="preserve">認知症加算（Ⅰ）の(1)・(2)の基準のいずれにも該当している
</t>
    </r>
    <r>
      <rPr>
        <sz val="10"/>
        <rFont val="HGSｺﾞｼｯｸM"/>
        <family val="3"/>
        <charset val="128"/>
      </rPr>
      <t>※認知症加算（Ⅰ）に係る届出内容(1)・(2)も記入すること。</t>
    </r>
    <phoneticPr fontId="31"/>
  </si>
  <si>
    <t>２．認知症加算（Ⅱ）に係る届出内容</t>
    <rPh sb="11" eb="12">
      <t>カカ</t>
    </rPh>
    <rPh sb="13" eb="14">
      <t>トド</t>
    </rPh>
    <rPh sb="14" eb="15">
      <t>デ</t>
    </rPh>
    <rPh sb="15" eb="17">
      <t>ナイヨウ</t>
    </rPh>
    <phoneticPr fontId="31"/>
  </si>
  <si>
    <t>事業所において介護職員、看護職員ごとの認知症ケアに関する研修計画を作成し、当該計画に従い、研修を実施又は実施を予定している</t>
    <phoneticPr fontId="31"/>
  </si>
  <si>
    <t>認知症介護の指導に係る専門的な研修を修了している者を１名以上配置し、事業所全体の認知症ケアの指導等を実施している</t>
    <phoneticPr fontId="31"/>
  </si>
  <si>
    <t>従業者に対して、認知症ケアに関する留意事項の伝達又は技術的指導に係る会議を定期的に開催している</t>
    <phoneticPr fontId="31"/>
  </si>
  <si>
    <t>認知症介護に係る専門的な研修を修了している者を、日常生活自立度のランクⅢ、Ⅳ又はMに該当する者の数に応じて必要数以上配置し、チームとして専門的な認知症ケアを実施している</t>
    <phoneticPr fontId="31"/>
  </si>
  <si>
    <t>１．認知症加算（Ⅰ）に係る届出内容</t>
    <rPh sb="11" eb="12">
      <t>カカ</t>
    </rPh>
    <rPh sb="13" eb="14">
      <t>トド</t>
    </rPh>
    <rPh sb="14" eb="15">
      <t>デ</t>
    </rPh>
    <rPh sb="15" eb="17">
      <t>ナイヨウ</t>
    </rPh>
    <phoneticPr fontId="3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</si>
  <si>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3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</si>
  <si>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31"/>
  </si>
  <si>
    <t>認知症加算（Ⅰ）・（Ⅱ）に係る届出書</t>
    <rPh sb="0" eb="3">
      <t>ニンチショウ</t>
    </rPh>
    <rPh sb="3" eb="5">
      <t>カサン</t>
    </rPh>
    <rPh sb="13" eb="14">
      <t>カカ</t>
    </rPh>
    <rPh sb="15" eb="18">
      <t>トドケデショ</t>
    </rPh>
    <phoneticPr fontId="31"/>
  </si>
  <si>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31"/>
  </si>
  <si>
    <t>　　敷いている場合について提出してください。</t>
    <phoneticPr fontId="31"/>
  </si>
  <si>
    <t>備考　１、２、３又は４の専門の研修を修了したことが確認できる文書（当該研修の名称、</t>
    <phoneticPr fontId="31"/>
  </si>
  <si>
    <t>氏名</t>
    <rPh sb="0" eb="2">
      <t>シメイ</t>
    </rPh>
    <phoneticPr fontId="31"/>
  </si>
  <si>
    <t>4　特定行為研修</t>
    <rPh sb="2" eb="4">
      <t>トクテイ</t>
    </rPh>
    <rPh sb="4" eb="6">
      <t>コウイ</t>
    </rPh>
    <rPh sb="6" eb="8">
      <t>ケンシュウ</t>
    </rPh>
    <phoneticPr fontId="31"/>
  </si>
  <si>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31"/>
  </si>
  <si>
    <t>2　褥瘡ケアに関する専門研修</t>
    <rPh sb="2" eb="4">
      <t>ジョクソウ</t>
    </rPh>
    <rPh sb="7" eb="8">
      <t>カン</t>
    </rPh>
    <rPh sb="10" eb="12">
      <t>センモン</t>
    </rPh>
    <rPh sb="12" eb="14">
      <t>ケンシュウ</t>
    </rPh>
    <phoneticPr fontId="31"/>
  </si>
  <si>
    <t>1　緩和ケアに関する専門研修</t>
    <rPh sb="2" eb="4">
      <t>カンワ</t>
    </rPh>
    <rPh sb="7" eb="8">
      <t>カン</t>
    </rPh>
    <rPh sb="10" eb="12">
      <t>センモン</t>
    </rPh>
    <rPh sb="12" eb="14">
      <t>ケンシュウ</t>
    </rPh>
    <phoneticPr fontId="31"/>
  </si>
  <si>
    <t>専門管理加算に係る届出内容</t>
    <rPh sb="0" eb="2">
      <t>センモン</t>
    </rPh>
    <rPh sb="2" eb="4">
      <t>カンリ</t>
    </rPh>
    <rPh sb="4" eb="6">
      <t>カサン</t>
    </rPh>
    <phoneticPr fontId="31"/>
  </si>
  <si>
    <t>4　特定行為</t>
    <rPh sb="2" eb="4">
      <t>トクテイ</t>
    </rPh>
    <rPh sb="4" eb="6">
      <t>コウイ</t>
    </rPh>
    <phoneticPr fontId="31"/>
  </si>
  <si>
    <t>3　人工肛門ケア及び人工膀胱ケア</t>
    <rPh sb="2" eb="4">
      <t>ジンコウ</t>
    </rPh>
    <rPh sb="4" eb="6">
      <t>コウモン</t>
    </rPh>
    <rPh sb="8" eb="9">
      <t>オヨ</t>
    </rPh>
    <rPh sb="10" eb="12">
      <t>ジンコウ</t>
    </rPh>
    <rPh sb="12" eb="14">
      <t>ボウコウ</t>
    </rPh>
    <phoneticPr fontId="31"/>
  </si>
  <si>
    <t>2　褥瘡ケア</t>
    <rPh sb="2" eb="4">
      <t>ジョクソウ</t>
    </rPh>
    <phoneticPr fontId="31"/>
  </si>
  <si>
    <t>1　緩和ケア</t>
    <rPh sb="2" eb="4">
      <t>カンワ</t>
    </rPh>
    <phoneticPr fontId="31"/>
  </si>
  <si>
    <t>届 出 事 項</t>
    <rPh sb="4" eb="5">
      <t>コト</t>
    </rPh>
    <rPh sb="6" eb="7">
      <t>コウ</t>
    </rPh>
    <phoneticPr fontId="31"/>
  </si>
  <si>
    <t>専門管理加算に係る届出書</t>
    <rPh sb="0" eb="2">
      <t>センモン</t>
    </rPh>
    <rPh sb="2" eb="4">
      <t>カンリ</t>
    </rPh>
    <rPh sb="4" eb="6">
      <t>カサン</t>
    </rPh>
    <rPh sb="7" eb="8">
      <t>カカ</t>
    </rPh>
    <rPh sb="9" eb="12">
      <t>トドケデショ</t>
    </rPh>
    <phoneticPr fontId="31"/>
  </si>
  <si>
    <t>氏名等を記載した一覧でも可）を添付すること。</t>
    <rPh sb="4" eb="6">
      <t>キサイ</t>
    </rPh>
    <rPh sb="8" eb="10">
      <t>イチラン</t>
    </rPh>
    <rPh sb="12" eb="13">
      <t>カ</t>
    </rPh>
    <rPh sb="15" eb="17">
      <t>テンプ</t>
    </rPh>
    <phoneticPr fontId="31"/>
  </si>
  <si>
    <t>備考　研修を修了したことが確認できる文書（当該研修の名称、実施主体、修了日及び修了者の</t>
    <phoneticPr fontId="31"/>
  </si>
  <si>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31"/>
  </si>
  <si>
    <t>遠隔死亡診断補助加算に係る届出内容</t>
    <rPh sb="0" eb="2">
      <t>エンカク</t>
    </rPh>
    <rPh sb="2" eb="4">
      <t>シボウ</t>
    </rPh>
    <rPh sb="4" eb="6">
      <t>シンダン</t>
    </rPh>
    <rPh sb="6" eb="8">
      <t>ホジョ</t>
    </rPh>
    <rPh sb="8" eb="10">
      <t>カサン</t>
    </rPh>
    <phoneticPr fontId="31"/>
  </si>
  <si>
    <t>遠隔死亡診断補助加算</t>
    <rPh sb="0" eb="2">
      <t>エンカク</t>
    </rPh>
    <rPh sb="2" eb="4">
      <t>シボウ</t>
    </rPh>
    <rPh sb="4" eb="6">
      <t>シンダン</t>
    </rPh>
    <rPh sb="6" eb="8">
      <t>ホジョ</t>
    </rPh>
    <rPh sb="8" eb="10">
      <t>カサン</t>
    </rPh>
    <phoneticPr fontId="31"/>
  </si>
  <si>
    <t>届 出 項 目</t>
    <rPh sb="0" eb="1">
      <t>トドケ</t>
    </rPh>
    <rPh sb="2" eb="3">
      <t>デ</t>
    </rPh>
    <rPh sb="4" eb="5">
      <t>コウ</t>
    </rPh>
    <rPh sb="6" eb="7">
      <t>メ</t>
    </rPh>
    <phoneticPr fontId="31"/>
  </si>
  <si>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31"/>
  </si>
  <si>
    <t>（様式２４）</t>
    <rPh sb="1" eb="3">
      <t>ヨウシキ</t>
    </rPh>
    <phoneticPr fontId="31"/>
  </si>
  <si>
    <t>（様式２５）</t>
    <rPh sb="1" eb="3">
      <t>ヨウシキ</t>
    </rPh>
    <phoneticPr fontId="31"/>
  </si>
  <si>
    <t>（様式１１）</t>
    <rPh sb="1" eb="3">
      <t>ヨウシキ</t>
    </rPh>
    <phoneticPr fontId="31"/>
  </si>
  <si>
    <t>（様式１９）</t>
    <rPh sb="1" eb="3">
      <t>ヨウシキ</t>
    </rPh>
    <phoneticPr fontId="31"/>
  </si>
  <si>
    <t>（様式２６）</t>
    <rPh sb="1" eb="3">
      <t>ヨウシキ</t>
    </rPh>
    <phoneticPr fontId="31"/>
  </si>
  <si>
    <t>（様式２７）</t>
    <rPh sb="1" eb="3">
      <t>ヨウシキ</t>
    </rPh>
    <phoneticPr fontId="31"/>
  </si>
  <si>
    <t>●要件を満たすことが分かる下記の根拠書類を準備し、中野区へ提出してください。</t>
  </si>
  <si>
    <t xml:space="preserve"> （12) 必要項目を満たしていれば、各事業所で使用するシフト表等をもって代替書類として差し支えありません。</t>
    <phoneticPr fontId="43"/>
  </si>
  <si>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43"/>
  </si>
  <si>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43"/>
  </si>
  <si>
    <t>　　　 その他、特記事項欄としてもご活用ください。</t>
    <rPh sb="6" eb="7">
      <t>タ</t>
    </rPh>
    <rPh sb="8" eb="10">
      <t>トッキ</t>
    </rPh>
    <rPh sb="10" eb="12">
      <t>ジコウ</t>
    </rPh>
    <rPh sb="12" eb="13">
      <t>ラン</t>
    </rPh>
    <rPh sb="18" eb="20">
      <t>カツヨウ</t>
    </rPh>
    <phoneticPr fontId="3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</si>
  <si>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3"/>
  </si>
  <si>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3"/>
  </si>
  <si>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</si>
  <si>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3"/>
  </si>
  <si>
    <t>　(9) 従業者ごとに、合計勤務時間数を入力してください。</t>
    <rPh sb="5" eb="8">
      <t>ジュウギョウシャ</t>
    </rPh>
    <rPh sb="12" eb="14">
      <t>ゴウケイ</t>
    </rPh>
    <rPh sb="14" eb="16">
      <t>キンム</t>
    </rPh>
    <rPh sb="16" eb="19">
      <t>ジカンスウ</t>
    </rPh>
    <rPh sb="20" eb="22">
      <t>ニュウリョク</t>
    </rPh>
    <phoneticPr fontId="43"/>
  </si>
  <si>
    <t>　　  ※ 指定基準の確認に際しては、４週分の入力で差し支えありません。</t>
  </si>
  <si>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3"/>
  </si>
  <si>
    <t>　(7) 従業者の氏名を記入してください。</t>
    <rPh sb="5" eb="8">
      <t>ジュウギョウシャ</t>
    </rPh>
    <rPh sb="9" eb="11">
      <t>シメイ</t>
    </rPh>
    <rPh sb="12" eb="14">
      <t>キニュウ</t>
    </rPh>
    <phoneticPr fontId="43"/>
  </si>
  <si>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</si>
  <si>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3"/>
  </si>
  <si>
    <t>　(6) 従業者の保有する資格を入力してください。</t>
    <rPh sb="5" eb="8">
      <t>ジュウギョウシャ</t>
    </rPh>
    <rPh sb="9" eb="11">
      <t>ホユウ</t>
    </rPh>
    <rPh sb="13" eb="15">
      <t>シカク</t>
    </rPh>
    <rPh sb="16" eb="18">
      <t>ニュウリョク</t>
    </rPh>
    <phoneticPr fontId="4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</si>
  <si>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3"/>
  </si>
  <si>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3"/>
  </si>
  <si>
    <t>（注）常勤・非常勤の区分について</t>
    <rPh sb="1" eb="2">
      <t>チュウ</t>
    </rPh>
    <rPh sb="3" eb="5">
      <t>ジョウキン</t>
    </rPh>
    <rPh sb="6" eb="9">
      <t>ヒジョウキン</t>
    </rPh>
    <rPh sb="10" eb="12">
      <t>クブン</t>
    </rPh>
    <phoneticPr fontId="43"/>
  </si>
  <si>
    <t>非常勤で兼務</t>
    <rPh sb="0" eb="3">
      <t>ヒジョウキン</t>
    </rPh>
    <rPh sb="4" eb="6">
      <t>ケンム</t>
    </rPh>
    <phoneticPr fontId="43"/>
  </si>
  <si>
    <t>D</t>
    <phoneticPr fontId="43"/>
  </si>
  <si>
    <t>非常勤で専従</t>
    <rPh sb="0" eb="3">
      <t>ヒジョウキン</t>
    </rPh>
    <rPh sb="4" eb="6">
      <t>センジュウ</t>
    </rPh>
    <phoneticPr fontId="43"/>
  </si>
  <si>
    <t>C</t>
    <phoneticPr fontId="43"/>
  </si>
  <si>
    <t>常勤で兼務</t>
    <rPh sb="0" eb="2">
      <t>ジョウキン</t>
    </rPh>
    <rPh sb="3" eb="5">
      <t>ケンム</t>
    </rPh>
    <phoneticPr fontId="43"/>
  </si>
  <si>
    <t>B</t>
    <phoneticPr fontId="43"/>
  </si>
  <si>
    <t>常勤で専従</t>
    <rPh sb="0" eb="2">
      <t>ジョウキン</t>
    </rPh>
    <rPh sb="3" eb="5">
      <t>センジュウ</t>
    </rPh>
    <phoneticPr fontId="43"/>
  </si>
  <si>
    <t>A</t>
    <phoneticPr fontId="43"/>
  </si>
  <si>
    <t>区分</t>
    <rPh sb="0" eb="2">
      <t>クブン</t>
    </rPh>
    <phoneticPr fontId="43"/>
  </si>
  <si>
    <t>記号</t>
    <rPh sb="0" eb="2">
      <t>キゴウ</t>
    </rPh>
    <phoneticPr fontId="4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</si>
  <si>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1"/>
  </si>
  <si>
    <t xml:space="preserve"> 　　 記入の順序は、職種ごとにまとめてください。</t>
    <rPh sb="4" eb="6">
      <t>キニュウ</t>
    </rPh>
    <rPh sb="7" eb="9">
      <t>ジュンジョ</t>
    </rPh>
    <rPh sb="11" eb="13">
      <t>ショクシュ</t>
    </rPh>
    <phoneticPr fontId="43"/>
  </si>
  <si>
    <t>　(4) 従業者の職種を入力してください。</t>
    <rPh sb="5" eb="8">
      <t>ジュウギョウシャ</t>
    </rPh>
    <rPh sb="9" eb="11">
      <t>ショクシュ</t>
    </rPh>
    <rPh sb="12" eb="14">
      <t>ニュウリョク</t>
    </rPh>
    <phoneticPr fontId="4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</si>
  <si>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</si>
  <si>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3"/>
  </si>
  <si>
    <t>　(1) 「４週」・「暦月」のいずれかを選択してください。</t>
    <rPh sb="7" eb="8">
      <t>シュウ</t>
    </rPh>
    <rPh sb="11" eb="12">
      <t>レキ</t>
    </rPh>
    <rPh sb="12" eb="13">
      <t>ツキ</t>
    </rPh>
    <rPh sb="20" eb="22">
      <t>センタク</t>
    </rPh>
    <phoneticPr fontId="4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</si>
  <si>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3"/>
  </si>
  <si>
    <t>5週目</t>
    <rPh sb="1" eb="2">
      <t>シュウ</t>
    </rPh>
    <rPh sb="2" eb="3">
      <t>メ</t>
    </rPh>
    <phoneticPr fontId="43"/>
  </si>
  <si>
    <t>4週目</t>
    <rPh sb="1" eb="2">
      <t>シュウ</t>
    </rPh>
    <rPh sb="2" eb="3">
      <t>メ</t>
    </rPh>
    <phoneticPr fontId="43"/>
  </si>
  <si>
    <t>3週目</t>
    <rPh sb="1" eb="2">
      <t>シュウ</t>
    </rPh>
    <rPh sb="2" eb="3">
      <t>メ</t>
    </rPh>
    <phoneticPr fontId="43"/>
  </si>
  <si>
    <t>2週目</t>
    <rPh sb="1" eb="2">
      <t>シュウ</t>
    </rPh>
    <rPh sb="2" eb="3">
      <t>メ</t>
    </rPh>
    <phoneticPr fontId="43"/>
  </si>
  <si>
    <t>1週目</t>
    <rPh sb="1" eb="2">
      <t>シュウ</t>
    </rPh>
    <rPh sb="2" eb="3">
      <t>メ</t>
    </rPh>
    <phoneticPr fontId="4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</si>
  <si>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1"/>
  </si>
  <si>
    <r>
      <t xml:space="preserve">(10)
</t>
    </r>
    <r>
      <rPr>
        <sz val="11"/>
        <rFont val="HGSｺﾞｼｯｸM"/>
        <family val="3"/>
        <charset val="128"/>
      </rPr>
      <t>週平均
勤務時間数</t>
    </r>
    <rPh sb="6" eb="8">
      <t>ヘイキン</t>
    </rPh>
    <rPh sb="9" eb="11">
      <t>キンム</t>
    </rPh>
    <rPh sb="11" eb="13">
      <t>ジカン</t>
    </rPh>
    <rPh sb="13" eb="14">
      <t>スウ</t>
    </rPh>
    <phoneticPr fontId="31"/>
  </si>
  <si>
    <t>(8)</t>
    <phoneticPr fontId="43"/>
  </si>
  <si>
    <t>(7) 氏　名</t>
    <phoneticPr fontId="31"/>
  </si>
  <si>
    <t>(6)
資格</t>
    <rPh sb="4" eb="6">
      <t>シカク</t>
    </rPh>
    <phoneticPr fontId="43"/>
  </si>
  <si>
    <t>(5)
勤務
形態</t>
    <phoneticPr fontId="31"/>
  </si>
  <si>
    <t>(4) 
職種</t>
    <phoneticPr fontId="31"/>
  </si>
  <si>
    <t>No</t>
    <phoneticPr fontId="43"/>
  </si>
  <si>
    <t>時間/月</t>
    <rPh sb="0" eb="2">
      <t>ジカン</t>
    </rPh>
    <rPh sb="3" eb="4">
      <t>ツキ</t>
    </rPh>
    <phoneticPr fontId="43"/>
  </si>
  <si>
    <t>時間/週</t>
    <rPh sb="0" eb="2">
      <t>ジカン</t>
    </rPh>
    <rPh sb="3" eb="4">
      <t>シュウ</t>
    </rPh>
    <phoneticPr fontId="4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</si>
  <si>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3"/>
  </si>
  <si>
    <t>予定</t>
  </si>
  <si>
    <t>(2)</t>
    <phoneticPr fontId="43"/>
  </si>
  <si>
    <t>４週</t>
  </si>
  <si>
    <t>(1)</t>
    <phoneticPr fontId="43"/>
  </si>
  <si>
    <t>）</t>
    <phoneticPr fontId="43"/>
  </si>
  <si>
    <t>(</t>
    <phoneticPr fontId="43"/>
  </si>
  <si>
    <t>事業所名</t>
    <rPh sb="0" eb="3">
      <t>ジギョウショ</t>
    </rPh>
    <rPh sb="3" eb="4">
      <t>メイ</t>
    </rPh>
    <phoneticPr fontId="43"/>
  </si>
  <si>
    <t>月</t>
    <rPh sb="0" eb="1">
      <t>ゲツ</t>
    </rPh>
    <phoneticPr fontId="43"/>
  </si>
  <si>
    <t>年</t>
    <rPh sb="0" eb="1">
      <t>ネン</t>
    </rPh>
    <phoneticPr fontId="43"/>
  </si>
  <si>
    <t>)</t>
    <phoneticPr fontId="43"/>
  </si>
  <si>
    <t>令和</t>
    <rPh sb="0" eb="2">
      <t>レイワ</t>
    </rPh>
    <phoneticPr fontId="43"/>
  </si>
  <si>
    <t>サービス種別</t>
    <rPh sb="4" eb="6">
      <t>シュベツ</t>
    </rPh>
    <phoneticPr fontId="43"/>
  </si>
  <si>
    <t>（標準様式1）</t>
    <rPh sb="1" eb="3">
      <t>ヒョウジュン</t>
    </rPh>
    <rPh sb="3" eb="5">
      <t>ヨウシキ</t>
    </rPh>
    <phoneticPr fontId="3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</si>
  <si>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43"/>
  </si>
  <si>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4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</si>
  <si>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43"/>
  </si>
  <si>
    <t>・シフト記号が足りない場合は、適宜、行を追加してください。</t>
    <rPh sb="4" eb="6">
      <t>キゴウ</t>
    </rPh>
    <rPh sb="7" eb="8">
      <t>タ</t>
    </rPh>
    <rPh sb="11" eb="13">
      <t>バアイ</t>
    </rPh>
    <rPh sb="15" eb="17">
      <t>テキギ</t>
    </rPh>
    <rPh sb="18" eb="19">
      <t>ギョウ</t>
    </rPh>
    <rPh sb="20" eb="22">
      <t>ツイカ</t>
    </rPh>
    <phoneticPr fontId="43"/>
  </si>
  <si>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43"/>
  </si>
  <si>
    <t>・職種ごとの勤務時間を「○：○○～○：○○」と表記することが困難な場合は、No21～30を活用し、勤務時間数のみを入力してください。</t>
    <rPh sb="45" eb="47">
      <t>カツヨウ</t>
    </rPh>
    <phoneticPr fontId="43"/>
  </si>
  <si>
    <t>～</t>
    <phoneticPr fontId="43"/>
  </si>
  <si>
    <t>（</t>
    <phoneticPr fontId="43"/>
  </si>
  <si>
    <t>：</t>
    <phoneticPr fontId="43"/>
  </si>
  <si>
    <t>-</t>
    <phoneticPr fontId="43"/>
  </si>
  <si>
    <t>休日</t>
    <rPh sb="0" eb="2">
      <t>キュウジツ</t>
    </rPh>
    <phoneticPr fontId="43"/>
  </si>
  <si>
    <t>休</t>
    <rPh sb="0" eb="1">
      <t>ヤス</t>
    </rPh>
    <phoneticPr fontId="43"/>
  </si>
  <si>
    <t>z</t>
    <phoneticPr fontId="43"/>
  </si>
  <si>
    <t>y</t>
    <phoneticPr fontId="43"/>
  </si>
  <si>
    <t>x</t>
    <phoneticPr fontId="43"/>
  </si>
  <si>
    <t>w</t>
    <phoneticPr fontId="43"/>
  </si>
  <si>
    <t>v</t>
    <phoneticPr fontId="43"/>
  </si>
  <si>
    <t>u</t>
    <phoneticPr fontId="43"/>
  </si>
  <si>
    <t>t</t>
    <phoneticPr fontId="43"/>
  </si>
  <si>
    <t>s</t>
    <phoneticPr fontId="43"/>
  </si>
  <si>
    <t>r</t>
    <phoneticPr fontId="43"/>
  </si>
  <si>
    <t>q</t>
    <phoneticPr fontId="43"/>
  </si>
  <si>
    <t>p</t>
    <phoneticPr fontId="43"/>
  </si>
  <si>
    <t>o</t>
    <phoneticPr fontId="43"/>
  </si>
  <si>
    <t>n</t>
    <phoneticPr fontId="43"/>
  </si>
  <si>
    <t>m</t>
    <phoneticPr fontId="43"/>
  </si>
  <si>
    <t>l</t>
    <phoneticPr fontId="43"/>
  </si>
  <si>
    <t>k</t>
    <phoneticPr fontId="43"/>
  </si>
  <si>
    <t>j</t>
    <phoneticPr fontId="43"/>
  </si>
  <si>
    <t>i</t>
    <phoneticPr fontId="43"/>
  </si>
  <si>
    <t>h</t>
    <phoneticPr fontId="43"/>
  </si>
  <si>
    <t>g</t>
    <phoneticPr fontId="43"/>
  </si>
  <si>
    <t>f</t>
    <phoneticPr fontId="43"/>
  </si>
  <si>
    <t>e</t>
    <phoneticPr fontId="43"/>
  </si>
  <si>
    <t>d</t>
    <phoneticPr fontId="43"/>
  </si>
  <si>
    <t>c</t>
    <phoneticPr fontId="43"/>
  </si>
  <si>
    <t>b</t>
    <phoneticPr fontId="43"/>
  </si>
  <si>
    <t>a</t>
    <phoneticPr fontId="43"/>
  </si>
  <si>
    <t>勤務時間</t>
    <rPh sb="0" eb="2">
      <t>キンム</t>
    </rPh>
    <rPh sb="2" eb="4">
      <t>ジカン</t>
    </rPh>
    <phoneticPr fontId="43"/>
  </si>
  <si>
    <t>終了時刻</t>
    <rPh sb="0" eb="2">
      <t>シュウリョウ</t>
    </rPh>
    <rPh sb="2" eb="4">
      <t>ジコク</t>
    </rPh>
    <phoneticPr fontId="43"/>
  </si>
  <si>
    <t>開始時刻</t>
    <rPh sb="0" eb="2">
      <t>カイシ</t>
    </rPh>
    <rPh sb="2" eb="4">
      <t>ジコク</t>
    </rPh>
    <phoneticPr fontId="43"/>
  </si>
  <si>
    <t>うち、休憩時間</t>
    <rPh sb="3" eb="5">
      <t>キュウケイ</t>
    </rPh>
    <rPh sb="5" eb="7">
      <t>ジカン</t>
    </rPh>
    <phoneticPr fontId="43"/>
  </si>
  <si>
    <t>終業時刻</t>
    <rPh sb="0" eb="2">
      <t>シュウギョウ</t>
    </rPh>
    <rPh sb="2" eb="4">
      <t>ジコク</t>
    </rPh>
    <phoneticPr fontId="43"/>
  </si>
  <si>
    <t>始業時刻</t>
    <rPh sb="0" eb="2">
      <t>シギョウ</t>
    </rPh>
    <rPh sb="2" eb="4">
      <t>ジコク</t>
    </rPh>
    <phoneticPr fontId="43"/>
  </si>
  <si>
    <t>自由記載欄</t>
    <rPh sb="0" eb="2">
      <t>ジユウ</t>
    </rPh>
    <rPh sb="2" eb="4">
      <t>キサイ</t>
    </rPh>
    <rPh sb="4" eb="5">
      <t>ラン</t>
    </rPh>
    <phoneticPr fontId="43"/>
  </si>
  <si>
    <t>サービス提供時間内の勤務時間</t>
    <rPh sb="4" eb="6">
      <t>テイキョウ</t>
    </rPh>
    <rPh sb="6" eb="8">
      <t>ジカン</t>
    </rPh>
    <rPh sb="8" eb="9">
      <t>ナイ</t>
    </rPh>
    <rPh sb="10" eb="12">
      <t>キンム</t>
    </rPh>
    <rPh sb="12" eb="14">
      <t>ジカン</t>
    </rPh>
    <phoneticPr fontId="43"/>
  </si>
  <si>
    <t>サービス提供時間</t>
    <rPh sb="4" eb="6">
      <t>テイキョウ</t>
    </rPh>
    <rPh sb="6" eb="8">
      <t>ジカン</t>
    </rPh>
    <phoneticPr fontId="43"/>
  </si>
  <si>
    <t>休憩時間1時間は「1:00」、休憩時間45分は「00:45」と入力してください。</t>
    <phoneticPr fontId="43"/>
  </si>
  <si>
    <t>※24時間表記</t>
  </si>
  <si>
    <t>■シフト記号表（勤務時間帯）</t>
    <rPh sb="4" eb="6">
      <t>キゴウ</t>
    </rPh>
    <rPh sb="6" eb="7">
      <t>ヒョウ</t>
    </rPh>
    <rPh sb="8" eb="10">
      <t>キンム</t>
    </rPh>
    <rPh sb="10" eb="13">
      <t>ジカンタイ</t>
    </rPh>
    <phoneticPr fontId="43"/>
  </si>
  <si>
    <t>≪要 提出≫</t>
    <rPh sb="1" eb="2">
      <t>ヨウ</t>
    </rPh>
    <rPh sb="3" eb="5">
      <t>テイシュツ</t>
    </rPh>
    <phoneticPr fontId="43"/>
  </si>
  <si>
    <t>従業者の勤務体制及び勤務形態一覧表</t>
    <phoneticPr fontId="43"/>
  </si>
  <si>
    <t xml:space="preserve">○研修等に関する状況
　①・研修内容の全体像が分かる書類　【全体の研修計画書等】
 　　・研修実施のための勤務体制が確保されていることが分かる書類
　　　【事業の一環として実施する研修であることが分かる書類等】
　 　・従業者ごとの個別研修計画【個別の研修計画内容を示す書類】
　　　　(従業者数が多い場合は、見本として数件抽出して提出してください）
　②・会議の内容の分かる書類：【会議次第等】
　 　・サービス提供に係る従業者全員が参加することが分かる資料：【会議の出席表、議事録等】
　 　・会議の開催状況を示す資料：【会議の議事録等】
</t>
    <phoneticPr fontId="29"/>
  </si>
  <si>
    <t>①のうち勤続年数７年以上の者の総数（常勤換算）</t>
    <phoneticPr fontId="3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</si>
  <si>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1"/>
  </si>
  <si>
    <t>介護職員の総数（常勤換算）</t>
    <rPh sb="0" eb="2">
      <t>カイゴ</t>
    </rPh>
    <rPh sb="2" eb="4">
      <t>ショクイン</t>
    </rPh>
    <rPh sb="5" eb="7">
      <t>ソウスウ</t>
    </rPh>
    <rPh sb="8" eb="10">
      <t>ジョウキン</t>
    </rPh>
    <rPh sb="10" eb="12">
      <t>カンサン</t>
    </rPh>
    <phoneticPr fontId="3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</si>
  <si>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1"/>
  </si>
  <si>
    <t>5　介護職員等の状況</t>
    <rPh sb="2" eb="4">
      <t>カイゴ</t>
    </rPh>
    <rPh sb="4" eb="6">
      <t>ショクイン</t>
    </rPh>
    <rPh sb="6" eb="7">
      <t>トウ</t>
    </rPh>
    <rPh sb="8" eb="10">
      <t>ジョウキョウ</t>
    </rPh>
    <phoneticPr fontId="31"/>
  </si>
  <si>
    <t>3　（介護予防）認知症対応型通所介護</t>
    <rPh sb="3" eb="5">
      <t>カイゴ</t>
    </rPh>
    <rPh sb="5" eb="7">
      <t>ヨボウ</t>
    </rPh>
    <rPh sb="8" eb="11">
      <t>ニンチショウ</t>
    </rPh>
    <rPh sb="11" eb="14">
      <t>タイオウガタ</t>
    </rPh>
    <rPh sb="14" eb="16">
      <t>ツウショ</t>
    </rPh>
    <rPh sb="16" eb="18">
      <t>カイゴ</t>
    </rPh>
    <phoneticPr fontId="31"/>
  </si>
  <si>
    <t>3　地域密着型通所介護</t>
    <rPh sb="2" eb="4">
      <t>チイキ</t>
    </rPh>
    <rPh sb="4" eb="7">
      <t>ミッチャクガタ</t>
    </rPh>
    <rPh sb="7" eb="9">
      <t>ツウショ</t>
    </rPh>
    <rPh sb="9" eb="11">
      <t>カイゴ</t>
    </rPh>
    <phoneticPr fontId="31"/>
  </si>
  <si>
    <t>2　（介護予防）通所リハビリテーション</t>
    <rPh sb="3" eb="5">
      <t>カイゴ</t>
    </rPh>
    <rPh sb="5" eb="7">
      <t>ヨボウ</t>
    </rPh>
    <rPh sb="8" eb="10">
      <t>ツウショ</t>
    </rPh>
    <phoneticPr fontId="31"/>
  </si>
  <si>
    <t>1　通所介護</t>
    <rPh sb="2" eb="4">
      <t>ツウショ</t>
    </rPh>
    <rPh sb="4" eb="6">
      <t>カイゴ</t>
    </rPh>
    <phoneticPr fontId="3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</si>
  <si>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1"/>
  </si>
  <si>
    <t>（様式１－２）</t>
    <rPh sb="1" eb="3">
      <t>ヨウシキ</t>
    </rPh>
    <phoneticPr fontId="31"/>
  </si>
  <si>
    <t>指定通所リハビリテーションを行う時間帯を通じて専ら当該指定通所リハビリテーションの提供に当たる看護職員を１名以上配置している。</t>
    <rPh sb="2" eb="4">
      <t>ツウショ</t>
    </rPh>
    <rPh sb="29" eb="31">
      <t>ツウショ</t>
    </rPh>
    <phoneticPr fontId="3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</si>
  <si>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3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</si>
  <si>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31"/>
  </si>
  <si>
    <t>通所
リハビリ
テーション</t>
    <rPh sb="0" eb="2">
      <t>ツウショ</t>
    </rPh>
    <phoneticPr fontId="3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</si>
  <si>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31"/>
  </si>
  <si>
    <t>指定地域密着型通所介護を行う時間帯を通じて専ら当該指定地域密着型通所介護の提供に当たる看護職員を１名以上配置している。</t>
    <phoneticPr fontId="3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</si>
  <si>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31"/>
  </si>
  <si>
    <t>指定地域密着型サービス基準第20条第１項第２号又は第３号に規定する看護職員又は介護職員の員数に加え、看護職員又は介護職員を常勤換算方法で２以上確保している。</t>
    <phoneticPr fontId="31"/>
  </si>
  <si>
    <t>地域密着型
通所介護</t>
    <rPh sb="0" eb="5">
      <t>チイキミッチャクガタ</t>
    </rPh>
    <rPh sb="6" eb="8">
      <t>ツウショ</t>
    </rPh>
    <rPh sb="8" eb="10">
      <t>カイゴ</t>
    </rPh>
    <phoneticPr fontId="31"/>
  </si>
  <si>
    <t>共生型通所介護費を算定していない。</t>
    <rPh sb="0" eb="3">
      <t>キョウセイガタ</t>
    </rPh>
    <rPh sb="3" eb="5">
      <t>ツウショ</t>
    </rPh>
    <rPh sb="5" eb="8">
      <t>カイゴヒ</t>
    </rPh>
    <rPh sb="9" eb="11">
      <t>サンテイ</t>
    </rPh>
    <phoneticPr fontId="31"/>
  </si>
  <si>
    <t>指定通所介護を行う時間帯を通じて専ら当該指定通所介護の提供に当たる看護職員を１名以上配置している。</t>
    <phoneticPr fontId="31"/>
  </si>
  <si>
    <t>指定通所介護事業所における前年度又は算定日が属する月の前３月間の利用者の総数のうち、要介護状態区分が要介護３、要介護４又は要介護５である者の占める割合が100分の30以上である。</t>
    <phoneticPr fontId="31"/>
  </si>
  <si>
    <t>指定居宅サービス等基準第93条第１項第２号又は第３号に規定する看護職員又は介護職員の員数に加え、看護職員又は介護職員を常勤換算方法で２以上確保している。</t>
    <phoneticPr fontId="31"/>
  </si>
  <si>
    <t>通所介護</t>
    <rPh sb="0" eb="2">
      <t>ツウショ</t>
    </rPh>
    <rPh sb="2" eb="4">
      <t>カイゴ</t>
    </rPh>
    <phoneticPr fontId="3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</si>
  <si>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31"/>
  </si>
  <si>
    <t>3　通所リハビリテーション事業所</t>
    <rPh sb="2" eb="4">
      <t>ツウショ</t>
    </rPh>
    <rPh sb="13" eb="16">
      <t>ジギョウショ</t>
    </rPh>
    <phoneticPr fontId="31"/>
  </si>
  <si>
    <t>2　地域密着型通所介護事業所</t>
    <rPh sb="2" eb="4">
      <t>チイキ</t>
    </rPh>
    <rPh sb="4" eb="7">
      <t>ミッチャクガタ</t>
    </rPh>
    <rPh sb="7" eb="9">
      <t>ツウショ</t>
    </rPh>
    <rPh sb="9" eb="11">
      <t>カイゴ</t>
    </rPh>
    <rPh sb="11" eb="14">
      <t>ジギョウショ</t>
    </rPh>
    <phoneticPr fontId="31"/>
  </si>
  <si>
    <t>1　通所介護事業所</t>
    <rPh sb="2" eb="4">
      <t>ツウショ</t>
    </rPh>
    <rPh sb="4" eb="6">
      <t>カイゴ</t>
    </rPh>
    <rPh sb="6" eb="9">
      <t>ジギョウショ</t>
    </rPh>
    <phoneticPr fontId="31"/>
  </si>
  <si>
    <t>中重度者ケア体制加算に係る届出書</t>
    <rPh sb="0" eb="4">
      <t>チュウジュウドシャ</t>
    </rPh>
    <rPh sb="6" eb="8">
      <t>タイセイ</t>
    </rPh>
    <rPh sb="8" eb="10">
      <t>カサン</t>
    </rPh>
    <rPh sb="11" eb="12">
      <t>カカ</t>
    </rPh>
    <rPh sb="13" eb="16">
      <t>トドケデショ</t>
    </rPh>
    <phoneticPr fontId="31"/>
  </si>
  <si>
    <t>（様式3-1）</t>
    <rPh sb="1" eb="3">
      <t>ヨウシキ</t>
    </rPh>
    <phoneticPr fontId="31"/>
  </si>
  <si>
    <t>　（平成27年4月1日）」問31をご参照ください。</t>
    <rPh sb="13" eb="14">
      <t>トイ</t>
    </rPh>
    <rPh sb="18" eb="20">
      <t>サンショウ</t>
    </rPh>
    <phoneticPr fontId="3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</si>
  <si>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1"/>
  </si>
  <si>
    <t>　については、前年度の実績（ア）による届出はできません。</t>
    <rPh sb="7" eb="10">
      <t>ゼンネンド</t>
    </rPh>
    <rPh sb="11" eb="13">
      <t>ジッセキ</t>
    </rPh>
    <rPh sb="19" eb="21">
      <t>トドケデ</t>
    </rPh>
    <phoneticPr fontId="3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</si>
  <si>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1"/>
  </si>
  <si>
    <t>・「２．算定期間」でアまたはイの算定期間を選択してください。</t>
    <rPh sb="4" eb="6">
      <t>サンテイ</t>
    </rPh>
    <rPh sb="6" eb="8">
      <t>キカン</t>
    </rPh>
    <rPh sb="16" eb="18">
      <t>サンテイ</t>
    </rPh>
    <rPh sb="18" eb="20">
      <t>キカン</t>
    </rPh>
    <rPh sb="21" eb="23">
      <t>センタク</t>
    </rPh>
    <phoneticPr fontId="3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</si>
  <si>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1"/>
  </si>
  <si>
    <t>・「１．要介護３、要介護４または要介護５である者の割合の算出基準」で、</t>
    <phoneticPr fontId="3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</si>
  <si>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1"/>
  </si>
  <si>
    <t>備考</t>
    <rPh sb="0" eb="2">
      <t>ビコウ</t>
    </rPh>
    <phoneticPr fontId="31"/>
  </si>
  <si>
    <t>１月あたりの
平均</t>
    <rPh sb="1" eb="2">
      <t>ツキ</t>
    </rPh>
    <rPh sb="7" eb="9">
      <t>ヘイキン</t>
    </rPh>
    <phoneticPr fontId="31"/>
  </si>
  <si>
    <t>割合</t>
    <rPh sb="0" eb="2">
      <t>ワリアイ</t>
    </rPh>
    <phoneticPr fontId="31"/>
  </si>
  <si>
    <t>合計</t>
    <rPh sb="0" eb="2">
      <t>ゴウケイ</t>
    </rPh>
    <phoneticPr fontId="31"/>
  </si>
  <si>
    <t>月</t>
  </si>
  <si>
    <t>月</t>
    <rPh sb="0" eb="1">
      <t>ガツ</t>
    </rPh>
    <phoneticPr fontId="31"/>
  </si>
  <si>
    <t>要介護３、要介護４
または要介護５の
利用者数</t>
    <rPh sb="0" eb="3">
      <t>ヨウカイゴ</t>
    </rPh>
    <rPh sb="5" eb="8">
      <t>ヨウカイゴ</t>
    </rPh>
    <rPh sb="13" eb="16">
      <t>ヨウカイゴ</t>
    </rPh>
    <rPh sb="19" eb="21">
      <t>リヨウ</t>
    </rPh>
    <rPh sb="21" eb="22">
      <t>シャ</t>
    </rPh>
    <rPh sb="22" eb="23">
      <t>スウ</t>
    </rPh>
    <phoneticPr fontId="31"/>
  </si>
  <si>
    <t>利用者の総数
（要支援者は
含めない）</t>
    <rPh sb="0" eb="3">
      <t>リヨウシャ</t>
    </rPh>
    <rPh sb="4" eb="6">
      <t>ソウスウ</t>
    </rPh>
    <rPh sb="8" eb="11">
      <t>ヨウシエン</t>
    </rPh>
    <rPh sb="11" eb="12">
      <t>シャ</t>
    </rPh>
    <rPh sb="14" eb="15">
      <t>フク</t>
    </rPh>
    <phoneticPr fontId="31"/>
  </si>
  <si>
    <t>イ．届出日の属する月の前３月</t>
  </si>
  <si>
    <t>実績月数</t>
    <rPh sb="0" eb="2">
      <t>ジッセキ</t>
    </rPh>
    <rPh sb="2" eb="4">
      <t>ツキスウ</t>
    </rPh>
    <phoneticPr fontId="31"/>
  </si>
  <si>
    <t>ア．前年度（３月を除く）の実績の平均</t>
  </si>
  <si>
    <t>イ．届出日の属する月の前３月</t>
    <rPh sb="2" eb="4">
      <t>トドケデ</t>
    </rPh>
    <rPh sb="4" eb="5">
      <t>ヒ</t>
    </rPh>
    <rPh sb="6" eb="7">
      <t>ゾク</t>
    </rPh>
    <rPh sb="9" eb="10">
      <t>ツキ</t>
    </rPh>
    <rPh sb="11" eb="12">
      <t>ゼン</t>
    </rPh>
    <rPh sb="13" eb="14">
      <t>ガツ</t>
    </rPh>
    <phoneticPr fontId="31"/>
  </si>
  <si>
    <t>ア．前年度（３月を除く）の実績の平均</t>
    <rPh sb="2" eb="5">
      <t>ゼンネンド</t>
    </rPh>
    <rPh sb="7" eb="8">
      <t>ガツ</t>
    </rPh>
    <rPh sb="9" eb="10">
      <t>ノゾ</t>
    </rPh>
    <rPh sb="13" eb="15">
      <t>ジッセキ</t>
    </rPh>
    <rPh sb="16" eb="18">
      <t>ヘイキン</t>
    </rPh>
    <phoneticPr fontId="31"/>
  </si>
  <si>
    <t>２．算定期間</t>
    <rPh sb="2" eb="4">
      <t>サンテイ</t>
    </rPh>
    <rPh sb="4" eb="6">
      <t>キカン</t>
    </rPh>
    <phoneticPr fontId="31"/>
  </si>
  <si>
    <t>利用延人員数</t>
    <rPh sb="0" eb="2">
      <t>リヨウ</t>
    </rPh>
    <rPh sb="2" eb="5">
      <t>ノベジンイン</t>
    </rPh>
    <rPh sb="5" eb="6">
      <t>スウ</t>
    </rPh>
    <phoneticPr fontId="31"/>
  </si>
  <si>
    <t>利用実人員数</t>
    <rPh sb="0" eb="2">
      <t>リヨウ</t>
    </rPh>
    <rPh sb="2" eb="3">
      <t>ジツ</t>
    </rPh>
    <rPh sb="3" eb="5">
      <t>ジンイン</t>
    </rPh>
    <rPh sb="5" eb="6">
      <t>スウ</t>
    </rPh>
    <phoneticPr fontId="3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</si>
  <si>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</si>
  <si>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1"/>
  </si>
  <si>
    <t>（様式3-2）</t>
    <rPh sb="1" eb="3">
      <t>ヨウシキ</t>
    </rPh>
    <phoneticPr fontId="3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</si>
  <si>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3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</si>
  <si>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31"/>
  </si>
  <si>
    <t>％</t>
    <phoneticPr fontId="31"/>
  </si>
  <si>
    <t>③　②÷①×100</t>
    <phoneticPr fontId="31"/>
  </si>
  <si>
    <t>②　対象者　</t>
    <rPh sb="2" eb="5">
      <t>タイショウシャ</t>
    </rPh>
    <phoneticPr fontId="31"/>
  </si>
  <si>
    <t>①　利用者総数　</t>
    <rPh sb="2" eb="5">
      <t>リヨウシャ</t>
    </rPh>
    <rPh sb="5" eb="7">
      <t>ソウスウ</t>
    </rPh>
    <rPh sb="6" eb="7">
      <t>スウ</t>
    </rPh>
    <phoneticPr fontId="3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</si>
  <si>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1"/>
  </si>
  <si>
    <t>地域密着型
通所介護</t>
    <rPh sb="0" eb="5">
      <t>チイキミッチャクガタ</t>
    </rPh>
    <rPh sb="6" eb="10">
      <t>ツウショカイゴ</t>
    </rPh>
    <phoneticPr fontId="3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</si>
  <si>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3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</si>
  <si>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1"/>
  </si>
  <si>
    <t>認知症加算に係る届出内容</t>
    <rPh sb="0" eb="3">
      <t>ニンチショウ</t>
    </rPh>
    <rPh sb="3" eb="5">
      <t>カサン</t>
    </rPh>
    <rPh sb="6" eb="7">
      <t>カカワ</t>
    </rPh>
    <rPh sb="8" eb="10">
      <t>トドケデ</t>
    </rPh>
    <rPh sb="10" eb="12">
      <t>ナイヨウ</t>
    </rPh>
    <phoneticPr fontId="31"/>
  </si>
  <si>
    <t>（通所介護、地域密着型通所介護）</t>
    <rPh sb="1" eb="3">
      <t>ツウショ</t>
    </rPh>
    <rPh sb="3" eb="5">
      <t>カイゴ</t>
    </rPh>
    <rPh sb="6" eb="8">
      <t>チイキ</t>
    </rPh>
    <rPh sb="8" eb="11">
      <t>ミッチャクガタ</t>
    </rPh>
    <rPh sb="11" eb="13">
      <t>ツウショ</t>
    </rPh>
    <rPh sb="13" eb="15">
      <t>カイゴ</t>
    </rPh>
    <phoneticPr fontId="31"/>
  </si>
  <si>
    <t>認知症加算に係る届出書</t>
    <rPh sb="0" eb="3">
      <t>ニンチショウ</t>
    </rPh>
    <rPh sb="3" eb="5">
      <t>カサン</t>
    </rPh>
    <rPh sb="6" eb="7">
      <t>カカ</t>
    </rPh>
    <rPh sb="8" eb="11">
      <t>トドケデショ</t>
    </rPh>
    <phoneticPr fontId="31"/>
  </si>
  <si>
    <t>（様式４－１）</t>
    <rPh sb="1" eb="3">
      <t>ヨウシキ</t>
    </rPh>
    <phoneticPr fontId="31"/>
  </si>
  <si>
    <r>
      <t>・</t>
    </r>
    <r>
      <rPr>
        <sz val="11"/>
        <color theme="1"/>
        <rFont val="ＭＳ Ｐゴシック"/>
        <family val="3"/>
        <scheme val="minor"/>
      </rPr>
      <t>「１．日常生活自立度のランクがⅢ以上の者の割合の算出基準」で、</t>
    </r>
    <phoneticPr fontId="31"/>
  </si>
  <si>
    <t>　としてご使用ください。</t>
    <phoneticPr fontId="3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</si>
  <si>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3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</si>
  <si>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3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</si>
  <si>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3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</si>
  <si>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31"/>
  </si>
  <si>
    <t>（様式４－２）</t>
    <rPh sb="1" eb="3">
      <t>ヨウシキ</t>
    </rPh>
    <phoneticPr fontId="3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</si>
  <si>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3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</si>
  <si>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31"/>
  </si>
  <si>
    <t>共生型短期入所生活介護費を算定している。</t>
    <rPh sb="3" eb="5">
      <t>タンキ</t>
    </rPh>
    <rPh sb="5" eb="7">
      <t>ニュウショ</t>
    </rPh>
    <rPh sb="7" eb="9">
      <t>セイカツ</t>
    </rPh>
    <rPh sb="11" eb="12">
      <t>ヒ</t>
    </rPh>
    <rPh sb="13" eb="15">
      <t>サンテイ</t>
    </rPh>
    <phoneticPr fontId="31"/>
  </si>
  <si>
    <t>(介護予防)
短期入所
生活介護</t>
    <rPh sb="1" eb="3">
      <t>カイゴ</t>
    </rPh>
    <rPh sb="3" eb="5">
      <t>ヨボウ</t>
    </rPh>
    <rPh sb="7" eb="9">
      <t>タンキ</t>
    </rPh>
    <rPh sb="9" eb="11">
      <t>ニュウショ</t>
    </rPh>
    <rPh sb="12" eb="14">
      <t>セイカツ</t>
    </rPh>
    <rPh sb="14" eb="16">
      <t>カイゴ</t>
    </rPh>
    <phoneticPr fontId="3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</si>
  <si>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31"/>
  </si>
  <si>
    <t>共生型地域密着型通所介護費を算定している。</t>
    <rPh sb="3" eb="8">
      <t>チイキミッチャクガタ</t>
    </rPh>
    <rPh sb="12" eb="13">
      <t>ヒ</t>
    </rPh>
    <rPh sb="14" eb="16">
      <t>サンテイ</t>
    </rPh>
    <phoneticPr fontId="31"/>
  </si>
  <si>
    <t>地域密着型
通所介護</t>
    <rPh sb="0" eb="2">
      <t>チイキ</t>
    </rPh>
    <rPh sb="2" eb="5">
      <t>ミッチャクガタ</t>
    </rPh>
    <rPh sb="6" eb="8">
      <t>ツウショ</t>
    </rPh>
    <rPh sb="8" eb="10">
      <t>カイゴ</t>
    </rPh>
    <phoneticPr fontId="3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</si>
  <si>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31"/>
  </si>
  <si>
    <t>共生型通所介護費を算定している。</t>
    <rPh sb="7" eb="8">
      <t>ヒ</t>
    </rPh>
    <rPh sb="9" eb="11">
      <t>サンテイ</t>
    </rPh>
    <phoneticPr fontId="3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</si>
  <si>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3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</si>
  <si>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1"/>
  </si>
  <si>
    <t>生活相談員配置等加算に係る届出書</t>
    <rPh sb="0" eb="2">
      <t>セイカツ</t>
    </rPh>
    <rPh sb="2" eb="5">
      <t>ソウダンイン</t>
    </rPh>
    <rPh sb="5" eb="8">
      <t>ハイチトウ</t>
    </rPh>
    <rPh sb="8" eb="10">
      <t>カサン</t>
    </rPh>
    <rPh sb="11" eb="12">
      <t>カカ</t>
    </rPh>
    <rPh sb="13" eb="16">
      <t>トドケデショ</t>
    </rPh>
    <phoneticPr fontId="31"/>
  </si>
  <si>
    <t>（様式１６）</t>
    <rPh sb="1" eb="3">
      <t>ヨウシキ</t>
    </rPh>
    <phoneticPr fontId="31"/>
  </si>
  <si>
    <t>※　特例適用の届出を行った場合は、特例適用届を提出した月から適用終了月まで、各月の利用延人員数を入力してください。
※　「特例適用の可否」欄に「否」が表示された場合は、速やかに都道府県・区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122" eb="124">
      <t>トクレイ</t>
    </rPh>
    <rPh sb="138" eb="140">
      <t>バアイ</t>
    </rPh>
    <rPh sb="143" eb="144">
      <t>エ</t>
    </rPh>
    <rPh sb="149" eb="151">
      <t>リュウイ</t>
    </rPh>
    <rPh sb="160" eb="161">
      <t>カ</t>
    </rPh>
    <rPh sb="168" eb="170">
      <t>バアイ</t>
    </rPh>
    <phoneticPr fontId="61"/>
  </si>
  <si>
    <t>減少の
２か月後
に算定
開始</t>
    <rPh sb="0" eb="2">
      <t>ゲンショウ</t>
    </rPh>
    <rPh sb="6" eb="7">
      <t>ゲツ</t>
    </rPh>
    <rPh sb="7" eb="8">
      <t>アト</t>
    </rPh>
    <rPh sb="10" eb="12">
      <t>サンテイ</t>
    </rPh>
    <rPh sb="13" eb="15">
      <t>カイシ</t>
    </rPh>
    <phoneticPr fontId="61"/>
  </si>
  <si>
    <t>特例適用開始月</t>
    <rPh sb="0" eb="2">
      <t>トクレイ</t>
    </rPh>
    <rPh sb="2" eb="4">
      <t>テキヨウ</t>
    </rPh>
    <rPh sb="4" eb="6">
      <t>カイシ</t>
    </rPh>
    <rPh sb="6" eb="7">
      <t>ツキ</t>
    </rPh>
    <phoneticPr fontId="61"/>
  </si>
  <si>
    <t>特例適用届提出月</t>
    <rPh sb="0" eb="2">
      <t>トクレイ</t>
    </rPh>
    <rPh sb="2" eb="4">
      <t>テキヨウ</t>
    </rPh>
    <rPh sb="4" eb="5">
      <t>トドケ</t>
    </rPh>
    <rPh sb="5" eb="7">
      <t>テイシュツ</t>
    </rPh>
    <rPh sb="7" eb="8">
      <t>ツキ</t>
    </rPh>
    <phoneticPr fontId="61"/>
  </si>
  <si>
    <t>利用延人員数の減少が生じた月</t>
    <rPh sb="0" eb="2">
      <t>リヨウ</t>
    </rPh>
    <rPh sb="2" eb="5">
      <t>ノベジンイン</t>
    </rPh>
    <rPh sb="5" eb="6">
      <t>スウ</t>
    </rPh>
    <rPh sb="7" eb="9">
      <t>ゲンショウ</t>
    </rPh>
    <rPh sb="10" eb="11">
      <t>ショウ</t>
    </rPh>
    <rPh sb="13" eb="14">
      <t>ツキ</t>
    </rPh>
    <phoneticPr fontId="61"/>
  </si>
  <si>
    <t>特例
適用の可否</t>
    <rPh sb="0" eb="2">
      <t>トクレイ</t>
    </rPh>
    <rPh sb="3" eb="5">
      <t>テキヨウ</t>
    </rPh>
    <rPh sb="6" eb="8">
      <t>カヒ</t>
    </rPh>
    <phoneticPr fontId="61"/>
  </si>
  <si>
    <t>各月の
利用延人員数</t>
    <rPh sb="0" eb="2">
      <t>カクツキ</t>
    </rPh>
    <rPh sb="4" eb="6">
      <t>リヨウ</t>
    </rPh>
    <rPh sb="6" eb="9">
      <t>ノベジンイン</t>
    </rPh>
    <rPh sb="9" eb="10">
      <t>スウ</t>
    </rPh>
    <phoneticPr fontId="61"/>
  </si>
  <si>
    <t>年月</t>
    <rPh sb="0" eb="2">
      <t>ネンゲツ</t>
    </rPh>
    <phoneticPr fontId="61"/>
  </si>
  <si>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61"/>
  </si>
  <si>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61"/>
  </si>
  <si>
    <t>特例適用事業所のみ</t>
    <rPh sb="0" eb="2">
      <t>トクレイ</t>
    </rPh>
    <rPh sb="2" eb="4">
      <t>テキヨウ</t>
    </rPh>
    <rPh sb="4" eb="7">
      <t>ジギョウショ</t>
    </rPh>
    <phoneticPr fontId="61"/>
  </si>
  <si>
    <t>※　加算算定の延長を求める場合は、その理由を入力し、延長届提出月の15日までに都道府県・区市町村に本様式を提出することにより、加算算定の延長の届出をすることができます。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9" eb="50">
      <t>ホン</t>
    </rPh>
    <rPh sb="50" eb="52">
      <t>ヨウシキ</t>
    </rPh>
    <rPh sb="53" eb="55">
      <t>テイシュツ</t>
    </rPh>
    <rPh sb="63" eb="65">
      <t>カサン</t>
    </rPh>
    <rPh sb="65" eb="67">
      <t>サンテイ</t>
    </rPh>
    <rPh sb="68" eb="70">
      <t>エンチョウ</t>
    </rPh>
    <rPh sb="71" eb="73">
      <t>トドケデ</t>
    </rPh>
    <phoneticPr fontId="61"/>
  </si>
  <si>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61"/>
  </si>
  <si>
    <t>加算算定の延長を求める理由</t>
    <rPh sb="0" eb="2">
      <t>カサン</t>
    </rPh>
    <rPh sb="2" eb="4">
      <t>サンテイ</t>
    </rPh>
    <rPh sb="5" eb="7">
      <t>エンチョウ</t>
    </rPh>
    <rPh sb="8" eb="9">
      <t>モト</t>
    </rPh>
    <rPh sb="11" eb="13">
      <t>リユウ</t>
    </rPh>
    <phoneticPr fontId="61"/>
  </si>
  <si>
    <t>（４）　加算算定の延長の届出</t>
    <rPh sb="9" eb="11">
      <t>エンチョウ</t>
    </rPh>
    <rPh sb="12" eb="14">
      <t>トドケデ</t>
    </rPh>
    <phoneticPr fontId="61"/>
  </si>
  <si>
    <t>※ 加算算定開始後に記入してください。</t>
    <rPh sb="6" eb="8">
      <t>カイシ</t>
    </rPh>
    <rPh sb="8" eb="9">
      <t>アト</t>
    </rPh>
    <rPh sb="10" eb="12">
      <t>キニュウ</t>
    </rPh>
    <phoneticPr fontId="61"/>
  </si>
  <si>
    <t>加算算定事業所であって、（３）オレンジセルに「可」が表示された事業所のみ</t>
    <rPh sb="4" eb="7">
      <t>ジギョウショ</t>
    </rPh>
    <rPh sb="23" eb="24">
      <t>カ</t>
    </rPh>
    <rPh sb="26" eb="28">
      <t>ヒョウジ</t>
    </rPh>
    <rPh sb="31" eb="34">
      <t>ジギョウショ</t>
    </rPh>
    <phoneticPr fontId="61"/>
  </si>
  <si>
    <t>※　加算算定の届出を行った場合は、利用延人員数の減少が生じた月から適用(延長含む)終了月まで、各月の利用延人員数を入力してください。
※　「加算算定の可否」欄に「否」が表示された場合は、速やかに都道府県・区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7" eb="108">
      <t>ホン</t>
    </rPh>
    <rPh sb="108" eb="110">
      <t>ヨウシキ</t>
    </rPh>
    <rPh sb="111" eb="113">
      <t>テイシュツ</t>
    </rPh>
    <rPh sb="121" eb="123">
      <t>テイシュツ</t>
    </rPh>
    <rPh sb="124" eb="125">
      <t>オコタ</t>
    </rPh>
    <rPh sb="127" eb="129">
      <t>バアイ</t>
    </rPh>
    <rPh sb="131" eb="133">
      <t>カサン</t>
    </rPh>
    <rPh sb="134" eb="135">
      <t>カカ</t>
    </rPh>
    <rPh sb="136" eb="138">
      <t>ホウシュウ</t>
    </rPh>
    <rPh sb="142" eb="144">
      <t>ヘンカン</t>
    </rPh>
    <rPh sb="147" eb="149">
      <t>バアイ</t>
    </rPh>
    <rPh sb="152" eb="153">
      <t>エ</t>
    </rPh>
    <rPh sb="158" eb="160">
      <t>リュウイ</t>
    </rPh>
    <rPh sb="169" eb="170">
      <t>カ</t>
    </rPh>
    <rPh sb="172" eb="174">
      <t>ヒョウジ</t>
    </rPh>
    <rPh sb="177" eb="179">
      <t>バアイ</t>
    </rPh>
    <rPh sb="181" eb="182">
      <t>ホン</t>
    </rPh>
    <rPh sb="182" eb="184">
      <t>ヨウシキ</t>
    </rPh>
    <rPh sb="185" eb="187">
      <t>テイシュツ</t>
    </rPh>
    <rPh sb="189" eb="191">
      <t>ヒツヨウ</t>
    </rPh>
    <phoneticPr fontId="61"/>
  </si>
  <si>
    <t>延長適用終了月</t>
    <rPh sb="0" eb="2">
      <t>エンチョウ</t>
    </rPh>
    <rPh sb="2" eb="4">
      <t>テキヨウ</t>
    </rPh>
    <rPh sb="4" eb="6">
      <t>シュウリョウ</t>
    </rPh>
    <rPh sb="6" eb="7">
      <t>ツキ</t>
    </rPh>
    <phoneticPr fontId="61"/>
  </si>
  <si>
    <t>延長適用開始月</t>
    <rPh sb="0" eb="2">
      <t>エンチョウ</t>
    </rPh>
    <rPh sb="2" eb="4">
      <t>テキヨウ</t>
    </rPh>
    <rPh sb="4" eb="6">
      <t>カイシ</t>
    </rPh>
    <rPh sb="6" eb="7">
      <t>ツキ</t>
    </rPh>
    <phoneticPr fontId="61"/>
  </si>
  <si>
    <t>加算終了／延長届提出月</t>
    <rPh sb="0" eb="2">
      <t>カサン</t>
    </rPh>
    <rPh sb="2" eb="4">
      <t>シュウリョウ</t>
    </rPh>
    <rPh sb="5" eb="8">
      <t>エンチョウトドケ</t>
    </rPh>
    <rPh sb="8" eb="10">
      <t>テイシュツ</t>
    </rPh>
    <rPh sb="10" eb="11">
      <t>ツキ</t>
    </rPh>
    <phoneticPr fontId="61"/>
  </si>
  <si>
    <t>加算延長判断月</t>
    <rPh sb="0" eb="2">
      <t>カサン</t>
    </rPh>
    <rPh sb="2" eb="4">
      <t>エンチョウ</t>
    </rPh>
    <rPh sb="4" eb="6">
      <t>ハンダン</t>
    </rPh>
    <rPh sb="6" eb="7">
      <t>ツキ</t>
    </rPh>
    <phoneticPr fontId="61"/>
  </si>
  <si>
    <t>加算算定開始月</t>
    <rPh sb="4" eb="6">
      <t>カイシ</t>
    </rPh>
    <rPh sb="6" eb="7">
      <t>ツキ</t>
    </rPh>
    <phoneticPr fontId="61"/>
  </si>
  <si>
    <t>加算算定届提出月</t>
    <rPh sb="4" eb="5">
      <t>トドケ</t>
    </rPh>
    <rPh sb="5" eb="7">
      <t>テイシュツ</t>
    </rPh>
    <rPh sb="7" eb="8">
      <t>ツキ</t>
    </rPh>
    <phoneticPr fontId="61"/>
  </si>
  <si>
    <t>加算
算定の可否</t>
    <rPh sb="0" eb="2">
      <t>カサン</t>
    </rPh>
    <rPh sb="3" eb="5">
      <t>サンテイ</t>
    </rPh>
    <rPh sb="6" eb="8">
      <t>カヒ</t>
    </rPh>
    <phoneticPr fontId="61"/>
  </si>
  <si>
    <t>減少割合</t>
    <rPh sb="0" eb="2">
      <t>ゲンショウ</t>
    </rPh>
    <rPh sb="2" eb="4">
      <t>ワリアイ</t>
    </rPh>
    <phoneticPr fontId="61"/>
  </si>
  <si>
    <t>（３）　加算算定後の各月の利用延人員数の確認</t>
    <rPh sb="10" eb="11">
      <t>カク</t>
    </rPh>
    <rPh sb="11" eb="12">
      <t>ツキ</t>
    </rPh>
    <rPh sb="13" eb="15">
      <t>リヨウ</t>
    </rPh>
    <rPh sb="15" eb="18">
      <t>ノベジンイン</t>
    </rPh>
    <rPh sb="18" eb="19">
      <t>スウ</t>
    </rPh>
    <rPh sb="20" eb="22">
      <t>カクニン</t>
    </rPh>
    <phoneticPr fontId="61"/>
  </si>
  <si>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61"/>
  </si>
  <si>
    <t>加算算定事業所のみ</t>
    <rPh sb="0" eb="2">
      <t>カサン</t>
    </rPh>
    <rPh sb="2" eb="4">
      <t>サンテイ</t>
    </rPh>
    <rPh sb="4" eb="7">
      <t>ジギョウショ</t>
    </rPh>
    <phoneticPr fontId="61"/>
  </si>
  <si>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区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36" eb="438">
      <t>テイシュツ</t>
    </rPh>
    <rPh sb="446" eb="448">
      <t>サンテイ</t>
    </rPh>
    <rPh sb="454" eb="456">
      <t>トドケデ</t>
    </rPh>
    <rPh sb="473" eb="474">
      <t>ヒ</t>
    </rPh>
    <rPh sb="476" eb="478">
      <t>ヒョウジ</t>
    </rPh>
    <rPh sb="481" eb="483">
      <t>バアイ</t>
    </rPh>
    <rPh sb="485" eb="487">
      <t>テイシュツ</t>
    </rPh>
    <rPh sb="487" eb="489">
      <t>フヨウ</t>
    </rPh>
    <phoneticPr fontId="61"/>
  </si>
  <si>
    <t>特例適用の可否</t>
    <rPh sb="0" eb="2">
      <t>トクレイ</t>
    </rPh>
    <rPh sb="2" eb="4">
      <t>テキヨウ</t>
    </rPh>
    <rPh sb="5" eb="7">
      <t>カヒ</t>
    </rPh>
    <phoneticPr fontId="61"/>
  </si>
  <si>
    <t>↓R3.４月以降</t>
    <rPh sb="5" eb="6">
      <t>ガツ</t>
    </rPh>
    <rPh sb="6" eb="8">
      <t>イコウ</t>
    </rPh>
    <phoneticPr fontId="61"/>
  </si>
  <si>
    <t>規模特例の可否↓</t>
    <rPh sb="0" eb="2">
      <t>キボ</t>
    </rPh>
    <rPh sb="2" eb="4">
      <t>トクレイ</t>
    </rPh>
    <rPh sb="5" eb="7">
      <t>カヒ</t>
    </rPh>
    <phoneticPr fontId="61"/>
  </si>
  <si>
    <t>加算算定の可否</t>
    <rPh sb="5" eb="7">
      <t>カヒ</t>
    </rPh>
    <phoneticPr fontId="61"/>
  </si>
  <si>
    <t>人</t>
    <rPh sb="0" eb="1">
      <t>ニン</t>
    </rPh>
    <phoneticPr fontId="61"/>
  </si>
  <si>
    <t>利用延人員数の減少が生じた月の前年度の１月当たりの平均利用延人員数</t>
  </si>
  <si>
    <t>減少率</t>
    <rPh sb="0" eb="3">
      <t>ゲンショウリツ</t>
    </rPh>
    <phoneticPr fontId="61"/>
  </si>
  <si>
    <t>減少率（小数）</t>
    <rPh sb="0" eb="3">
      <t>ゲンショウリツ</t>
    </rPh>
    <rPh sb="4" eb="6">
      <t>ショウスウ</t>
    </rPh>
    <phoneticPr fontId="61"/>
  </si>
  <si>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61"/>
  </si>
  <si>
    <t>月</t>
    <rPh sb="0" eb="1">
      <t>ガツ</t>
    </rPh>
    <phoneticPr fontId="61"/>
  </si>
  <si>
    <t>年</t>
    <rPh sb="0" eb="1">
      <t>ネン</t>
    </rPh>
    <phoneticPr fontId="61"/>
  </si>
  <si>
    <t>令和</t>
    <rPh sb="0" eb="2">
      <t>レイワ</t>
    </rPh>
    <phoneticPr fontId="61"/>
  </si>
  <si>
    <t>減少月</t>
    <rPh sb="0" eb="2">
      <t>ゲンショウ</t>
    </rPh>
    <rPh sb="2" eb="3">
      <t>ツキ</t>
    </rPh>
    <phoneticPr fontId="61"/>
  </si>
  <si>
    <t>（２）　加算算定・特例適用の届出</t>
    <rPh sb="4" eb="6">
      <t>カサン</t>
    </rPh>
    <rPh sb="6" eb="8">
      <t>サンテイ</t>
    </rPh>
    <rPh sb="9" eb="11">
      <t>トクレイ</t>
    </rPh>
    <rPh sb="11" eb="13">
      <t>テキヨウ</t>
    </rPh>
    <rPh sb="14" eb="16">
      <t>トドケデ</t>
    </rPh>
    <phoneticPr fontId="61"/>
  </si>
  <si>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61"/>
  </si>
  <si>
    <t>大規模型Ⅱ</t>
    <rPh sb="0" eb="3">
      <t>ダイキボ</t>
    </rPh>
    <rPh sb="3" eb="4">
      <t>ガタ</t>
    </rPh>
    <phoneticPr fontId="61"/>
  </si>
  <si>
    <t>規模区分</t>
    <rPh sb="0" eb="2">
      <t>キボ</t>
    </rPh>
    <rPh sb="2" eb="4">
      <t>クブン</t>
    </rPh>
    <phoneticPr fontId="61"/>
  </si>
  <si>
    <t>サービス種別</t>
    <rPh sb="4" eb="6">
      <t>シュベツ</t>
    </rPh>
    <phoneticPr fontId="61"/>
  </si>
  <si>
    <t>大規模型Ⅰ</t>
    <rPh sb="0" eb="3">
      <t>ダイキボ</t>
    </rPh>
    <rPh sb="3" eb="4">
      <t>ガタ</t>
    </rPh>
    <phoneticPr fontId="61"/>
  </si>
  <si>
    <t>ﾒｰﾙｱﾄﾞﾚｽ</t>
  </si>
  <si>
    <t>電話番号</t>
    <rPh sb="0" eb="2">
      <t>デンワ</t>
    </rPh>
    <rPh sb="2" eb="4">
      <t>バンゴウ</t>
    </rPh>
    <phoneticPr fontId="61"/>
  </si>
  <si>
    <t>担当者氏名</t>
    <rPh sb="0" eb="3">
      <t>タントウシャ</t>
    </rPh>
    <rPh sb="3" eb="5">
      <t>シメイ</t>
    </rPh>
    <phoneticPr fontId="61"/>
  </si>
  <si>
    <t>通常規模型</t>
    <rPh sb="0" eb="2">
      <t>ツウジョウ</t>
    </rPh>
    <rPh sb="2" eb="4">
      <t>キボ</t>
    </rPh>
    <rPh sb="4" eb="5">
      <t>ガタ</t>
    </rPh>
    <phoneticPr fontId="61"/>
  </si>
  <si>
    <t>事業所名</t>
    <rPh sb="0" eb="3">
      <t>ジギョウショ</t>
    </rPh>
    <rPh sb="3" eb="4">
      <t>メイ</t>
    </rPh>
    <phoneticPr fontId="61"/>
  </si>
  <si>
    <t>事業所番号</t>
    <rPh sb="0" eb="3">
      <t>ジギョウショ</t>
    </rPh>
    <rPh sb="3" eb="5">
      <t>バンゴウ</t>
    </rPh>
    <phoneticPr fontId="61"/>
  </si>
  <si>
    <t>規模区分　　　　現在⇒</t>
    <rPh sb="8" eb="10">
      <t>ゲンザイ</t>
    </rPh>
    <phoneticPr fontId="61"/>
  </si>
  <si>
    <t>（１）　事業所基本情報</t>
    <rPh sb="4" eb="7">
      <t>ジギョウショ</t>
    </rPh>
    <rPh sb="7" eb="9">
      <t>キホン</t>
    </rPh>
    <rPh sb="9" eb="11">
      <t>ジョウホウ</t>
    </rPh>
    <phoneticPr fontId="61"/>
  </si>
  <si>
    <t>介護予防認知症対応型通所介護</t>
    <rPh sb="0" eb="2">
      <t>カイゴ</t>
    </rPh>
    <rPh sb="2" eb="4">
      <t>ヨボウ</t>
    </rPh>
    <rPh sb="4" eb="7">
      <t>ニンチショウ</t>
    </rPh>
    <rPh sb="7" eb="10">
      <t>タイオウガタ</t>
    </rPh>
    <rPh sb="10" eb="12">
      <t>ツウショ</t>
    </rPh>
    <rPh sb="12" eb="14">
      <t>カイゴ</t>
    </rPh>
    <phoneticPr fontId="61"/>
  </si>
  <si>
    <t>認知症対応型通所介護</t>
    <rPh sb="0" eb="3">
      <t>ニンチショウ</t>
    </rPh>
    <rPh sb="3" eb="6">
      <t>タイオウガタ</t>
    </rPh>
    <rPh sb="6" eb="8">
      <t>ツウショ</t>
    </rPh>
    <rPh sb="8" eb="10">
      <t>カイゴ</t>
    </rPh>
    <phoneticPr fontId="61"/>
  </si>
  <si>
    <t>地域密着型通所介護</t>
    <rPh sb="0" eb="2">
      <t>チイキ</t>
    </rPh>
    <rPh sb="2" eb="5">
      <t>ミッチャクガタ</t>
    </rPh>
    <rPh sb="5" eb="7">
      <t>ツウショ</t>
    </rPh>
    <rPh sb="7" eb="9">
      <t>カイゴ</t>
    </rPh>
    <phoneticPr fontId="61"/>
  </si>
  <si>
    <t>通所リハビリテーション</t>
    <rPh sb="0" eb="2">
      <t>ツウショ</t>
    </rPh>
    <phoneticPr fontId="61"/>
  </si>
  <si>
    <t>通所介護</t>
    <rPh sb="0" eb="2">
      <t>ツウショ</t>
    </rPh>
    <rPh sb="2" eb="4">
      <t>カイゴ</t>
    </rPh>
    <phoneticPr fontId="61"/>
  </si>
  <si>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61"/>
  </si>
  <si>
    <t>　　　　　サービス種別　　　　　　　　現在⇒</t>
    <rPh sb="9" eb="11">
      <t>シュベツ</t>
    </rPh>
    <rPh sb="19" eb="21">
      <t>ゲンザイ</t>
    </rPh>
    <phoneticPr fontId="61"/>
  </si>
  <si>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61"/>
  </si>
  <si>
    <t>（様式２２－１）</t>
    <rPh sb="1" eb="3">
      <t>ヨウシキ</t>
    </rPh>
    <phoneticPr fontId="61"/>
  </si>
  <si>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61"/>
  </si>
  <si>
    <t>（ｄ）</t>
  </si>
  <si>
    <t>=</t>
  </si>
  <si>
    <t>×</t>
  </si>
  <si>
    <t>平均利用延人員数　※８</t>
    <rPh sb="0" eb="2">
      <t>ヘイキン</t>
    </rPh>
    <rPh sb="2" eb="4">
      <t>リヨウ</t>
    </rPh>
    <rPh sb="4" eb="5">
      <t>ノベ</t>
    </rPh>
    <rPh sb="5" eb="8">
      <t>ジンインスウ</t>
    </rPh>
    <phoneticPr fontId="61"/>
  </si>
  <si>
    <t>１月当たりの営業日数　※７</t>
    <rPh sb="1" eb="3">
      <t>ツキア</t>
    </rPh>
    <rPh sb="6" eb="8">
      <t>エイギョウ</t>
    </rPh>
    <rPh sb="8" eb="10">
      <t>ニッスウ</t>
    </rPh>
    <phoneticPr fontId="61"/>
  </si>
  <si>
    <t>利用定員　※６</t>
    <rPh sb="0" eb="2">
      <t>リヨウ</t>
    </rPh>
    <rPh sb="2" eb="4">
      <t>テイイン</t>
    </rPh>
    <phoneticPr fontId="61"/>
  </si>
  <si>
    <t>○前年度の実績が６月に満たない場合（新たに事業を開始・再開した場合を含む）及び前年度から定員を概ね25％以上変更しようとする場合の前年度の１月当たりの平均利用延人員数</t>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61"/>
  </si>
  <si>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61"/>
  </si>
  <si>
    <t>（ｃ）</t>
  </si>
  <si>
    <t>平均利用延人員数
 （a÷b）　　※５</t>
    <rPh sb="0" eb="2">
      <t>ヘイキン</t>
    </rPh>
    <rPh sb="2" eb="4">
      <t>リヨウ</t>
    </rPh>
    <rPh sb="4" eb="5">
      <t>ノベ</t>
    </rPh>
    <rPh sb="5" eb="8">
      <t>ジンインスウ</t>
    </rPh>
    <phoneticPr fontId="70"/>
  </si>
  <si>
    <t>（ｂ）</t>
  </si>
  <si>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70"/>
  </si>
  <si>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BIZ UDゴシック"/>
        <family val="3"/>
        <charset val="128"/>
      </rPr>
      <t>いずれか</t>
    </r>
    <r>
      <rPr>
        <sz val="11"/>
        <color theme="1"/>
        <rFont val="BIZ UD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BIZ UDゴシック"/>
        <family val="3"/>
        <charset val="128"/>
      </rPr>
      <t>いずれか</t>
    </r>
    <r>
      <rPr>
        <sz val="11"/>
        <color theme="1"/>
        <rFont val="BIZ UD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9"/>
  </si>
  <si>
    <t>（ａ）</t>
  </si>
  <si>
    <t>合計</t>
    <rPh sb="0" eb="2">
      <t>ゴウケイ</t>
    </rPh>
    <phoneticPr fontId="70"/>
  </si>
  <si>
    <r>
      <t>毎日事業を実施した月（</t>
    </r>
    <r>
      <rPr>
        <sz val="10"/>
        <rFont val="BIZ UDゴシック"/>
        <family val="3"/>
        <charset val="128"/>
      </rPr>
      <t>○印）　※４</t>
    </r>
    <rPh sb="0" eb="2">
      <t>マイニチ</t>
    </rPh>
    <rPh sb="2" eb="4">
      <t>ジギョウ</t>
    </rPh>
    <rPh sb="5" eb="7">
      <t>ジッシ</t>
    </rPh>
    <rPh sb="9" eb="10">
      <t>ツキ</t>
    </rPh>
    <rPh sb="12" eb="13">
      <t>シルシ</t>
    </rPh>
    <phoneticPr fontId="70"/>
  </si>
  <si>
    <t>各月の利用延人員数</t>
    <rPh sb="0" eb="2">
      <t>カクツキ</t>
    </rPh>
    <rPh sb="3" eb="5">
      <t>リヨウ</t>
    </rPh>
    <rPh sb="5" eb="6">
      <t>ノ</t>
    </rPh>
    <rPh sb="6" eb="9">
      <t>ジンインスウ</t>
    </rPh>
    <phoneticPr fontId="70"/>
  </si>
  <si>
    <t>同時にサービスの提供を受けた者の最大数を営業日ごとに加えた数</t>
    <rPh sb="20" eb="23">
      <t>エイギョウビ</t>
    </rPh>
    <rPh sb="26" eb="27">
      <t>クワ</t>
    </rPh>
    <rPh sb="29" eb="30">
      <t>カズ</t>
    </rPh>
    <phoneticPr fontId="61"/>
  </si>
  <si>
    <t>②</t>
  </si>
  <si>
    <t>７時間以上８時間未満及び
８時間以上９時間未満</t>
    <rPh sb="1" eb="3">
      <t>ジカン</t>
    </rPh>
    <rPh sb="3" eb="5">
      <t>イジョウ</t>
    </rPh>
    <rPh sb="6" eb="8">
      <t>ジカン</t>
    </rPh>
    <rPh sb="8" eb="10">
      <t>ミマン</t>
    </rPh>
    <rPh sb="10" eb="11">
      <t>オヨ</t>
    </rPh>
    <phoneticPr fontId="9"/>
  </si>
  <si>
    <t>５時間以上６時間未満及び
６時間以上７時間未満</t>
    <rPh sb="1" eb="3">
      <t>ジカン</t>
    </rPh>
    <rPh sb="3" eb="5">
      <t>イジョウ</t>
    </rPh>
    <rPh sb="6" eb="8">
      <t>ジカン</t>
    </rPh>
    <rPh sb="8" eb="10">
      <t>ミマン</t>
    </rPh>
    <rPh sb="10" eb="11">
      <t>オヨ</t>
    </rPh>
    <phoneticPr fontId="9"/>
  </si>
  <si>
    <t>５時間未満</t>
    <rPh sb="1" eb="3">
      <t>ジカン</t>
    </rPh>
    <rPh sb="3" eb="5">
      <t>ミマン</t>
    </rPh>
    <phoneticPr fontId="9"/>
  </si>
  <si>
    <t>①</t>
  </si>
  <si>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70"/>
  </si>
  <si>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9"/>
  </si>
  <si>
    <t>通所介護等
※１</t>
    <rPh sb="0" eb="2">
      <t>ツウショ</t>
    </rPh>
    <rPh sb="2" eb="5">
      <t>カイゴトウ</t>
    </rPh>
    <phoneticPr fontId="70"/>
  </si>
  <si>
    <t>３月</t>
    <rPh sb="1" eb="2">
      <t>ガツ</t>
    </rPh>
    <phoneticPr fontId="9"/>
  </si>
  <si>
    <t>２月</t>
    <rPh sb="1" eb="2">
      <t>ガツ</t>
    </rPh>
    <phoneticPr fontId="9"/>
  </si>
  <si>
    <t>１月</t>
    <rPh sb="1" eb="2">
      <t>ガツ</t>
    </rPh>
    <phoneticPr fontId="9"/>
  </si>
  <si>
    <t>10月</t>
    <rPh sb="2" eb="3">
      <t>ガツ</t>
    </rPh>
    <phoneticPr fontId="9"/>
  </si>
  <si>
    <t>９月</t>
    <rPh sb="1" eb="2">
      <t>ガツ</t>
    </rPh>
    <phoneticPr fontId="9"/>
  </si>
  <si>
    <t>８月</t>
    <rPh sb="1" eb="2">
      <t>ガツ</t>
    </rPh>
    <phoneticPr fontId="9"/>
  </si>
  <si>
    <t>７月</t>
    <rPh sb="1" eb="2">
      <t>ガツ</t>
    </rPh>
    <phoneticPr fontId="9"/>
  </si>
  <si>
    <t>６月</t>
    <rPh sb="1" eb="2">
      <t>ガツ</t>
    </rPh>
    <phoneticPr fontId="9"/>
  </si>
  <si>
    <t>５月</t>
    <rPh sb="1" eb="2">
      <t>ガツ</t>
    </rPh>
    <phoneticPr fontId="9"/>
  </si>
  <si>
    <t>４月</t>
    <rPh sb="1" eb="2">
      <t>ガツ</t>
    </rPh>
    <phoneticPr fontId="9"/>
  </si>
  <si>
    <t>４月～２月
合計</t>
    <rPh sb="1" eb="2">
      <t>ガツ</t>
    </rPh>
    <rPh sb="4" eb="5">
      <t>ガツ</t>
    </rPh>
    <rPh sb="7" eb="8">
      <t>ケイ</t>
    </rPh>
    <phoneticPr fontId="9"/>
  </si>
  <si>
    <t>率</t>
    <rPh sb="0" eb="1">
      <t>リツ</t>
    </rPh>
    <phoneticPr fontId="9"/>
  </si>
  <si>
    <t>○　前年度の実績が６月以上の場合の前年度の１月当たりの平均利用延人員数・各月の利用延人員数</t>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61"/>
  </si>
  <si>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61"/>
  </si>
  <si>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9"/>
  </si>
  <si>
    <t>（様式２２－２）</t>
    <rPh sb="1" eb="3">
      <t>ヨウシキ</t>
    </rPh>
    <phoneticPr fontId="61"/>
  </si>
  <si>
    <t>①のうち勤続年数７年以上の者の総数
（常勤換算）</t>
    <phoneticPr fontId="31"/>
  </si>
  <si>
    <t>看護・介護職員の総数（常勤換算）</t>
    <rPh sb="0" eb="2">
      <t>カンゴ</t>
    </rPh>
    <rPh sb="3" eb="5">
      <t>カイゴ</t>
    </rPh>
    <rPh sb="5" eb="7">
      <t>ショクイン</t>
    </rPh>
    <rPh sb="8" eb="10">
      <t>ソウスウ</t>
    </rPh>
    <rPh sb="11" eb="13">
      <t>ジョウキン</t>
    </rPh>
    <rPh sb="13" eb="15">
      <t>カンサン</t>
    </rPh>
    <phoneticPr fontId="31"/>
  </si>
  <si>
    <t>①に占める②の割合が75％以上</t>
    <rPh sb="2" eb="3">
      <t>シ</t>
    </rPh>
    <rPh sb="7" eb="9">
      <t>ワリアイ</t>
    </rPh>
    <rPh sb="13" eb="15">
      <t>イジョウ</t>
    </rPh>
    <phoneticPr fontId="31"/>
  </si>
  <si>
    <t xml:space="preserve"> 　　※介護福祉士等の状況、常勤職員の状況、勤続年数の状況のうち、いずれか１つを満たすこと。</t>
    <phoneticPr fontId="3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</si>
  <si>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1"/>
  </si>
  <si>
    <t>　※（介護予防）特定施設入居者生活介護、地域密着型特定施設入居者生活介護は記載</t>
    <rPh sb="37" eb="39">
      <t>キサイ</t>
    </rPh>
    <phoneticPr fontId="31"/>
  </si>
  <si>
    <t>サービスの質の向上に資する
取組の状況</t>
    <rPh sb="5" eb="6">
      <t>シツ</t>
    </rPh>
    <rPh sb="7" eb="9">
      <t>コウジョウ</t>
    </rPh>
    <rPh sb="10" eb="11">
      <t>シ</t>
    </rPh>
    <rPh sb="14" eb="15">
      <t>ト</t>
    </rPh>
    <rPh sb="15" eb="16">
      <t>ク</t>
    </rPh>
    <rPh sb="17" eb="19">
      <t>ジョウキョウ</t>
    </rPh>
    <phoneticPr fontId="3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</si>
  <si>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</si>
  <si>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1"/>
  </si>
  <si>
    <t>1　（介護予防）特定施設入居者生活介護</t>
    <phoneticPr fontId="3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</si>
  <si>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1"/>
  </si>
  <si>
    <t>（様式1-3）</t>
    <rPh sb="1" eb="3">
      <t>ヨウシキ</t>
    </rPh>
    <phoneticPr fontId="31"/>
  </si>
  <si>
    <t>研修若しくは訓練を行った医療機関又は地域の医師会のいずれかを記載してください。</t>
    <rPh sb="2" eb="3">
      <t>モ</t>
    </rPh>
    <rPh sb="16" eb="17">
      <t>マタ</t>
    </rPh>
    <rPh sb="30" eb="32">
      <t>キサイ</t>
    </rPh>
    <phoneticPr fontId="31"/>
  </si>
  <si>
    <t>（※１）</t>
    <phoneticPr fontId="3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</si>
  <si>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1"/>
  </si>
  <si>
    <t>備考４</t>
    <phoneticPr fontId="31"/>
  </si>
  <si>
    <t>高齢者施設等感染対策向上加算（Ⅰ）及び（Ⅱ）は併算定が可能である。</t>
    <rPh sb="17" eb="18">
      <t>オヨ</t>
    </rPh>
    <rPh sb="23" eb="24">
      <t>ヘイ</t>
    </rPh>
    <rPh sb="24" eb="26">
      <t>サンテイ</t>
    </rPh>
    <rPh sb="27" eb="29">
      <t>カノウ</t>
    </rPh>
    <phoneticPr fontId="31"/>
  </si>
  <si>
    <t>備考３</t>
    <phoneticPr fontId="3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</si>
  <si>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1"/>
  </si>
  <si>
    <t>備考２</t>
    <phoneticPr fontId="3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</si>
  <si>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1"/>
  </si>
  <si>
    <t>月</t>
    <rPh sb="0" eb="1">
      <t>ツキ</t>
    </rPh>
    <phoneticPr fontId="31"/>
  </si>
  <si>
    <t>実地指導を受けた日時</t>
    <rPh sb="0" eb="2">
      <t>ジッチ</t>
    </rPh>
    <rPh sb="2" eb="4">
      <t>シドウ</t>
    </rPh>
    <rPh sb="5" eb="6">
      <t>ウ</t>
    </rPh>
    <rPh sb="8" eb="10">
      <t>ニチジ</t>
    </rPh>
    <phoneticPr fontId="31"/>
  </si>
  <si>
    <t>3 感染対策向上加算３</t>
    <rPh sb="2" eb="4">
      <t>カンセン</t>
    </rPh>
    <rPh sb="4" eb="6">
      <t>タイサク</t>
    </rPh>
    <rPh sb="6" eb="8">
      <t>コウジョウ</t>
    </rPh>
    <rPh sb="8" eb="10">
      <t>カサン</t>
    </rPh>
    <phoneticPr fontId="31"/>
  </si>
  <si>
    <t>2 感染対策向上加算２</t>
    <rPh sb="2" eb="4">
      <t>カンセン</t>
    </rPh>
    <rPh sb="4" eb="6">
      <t>タイサク</t>
    </rPh>
    <rPh sb="6" eb="8">
      <t>コウジョウ</t>
    </rPh>
    <rPh sb="8" eb="10">
      <t>カサン</t>
    </rPh>
    <phoneticPr fontId="31"/>
  </si>
  <si>
    <t>1 感染対策向上加算１</t>
    <rPh sb="2" eb="4">
      <t>カンセン</t>
    </rPh>
    <rPh sb="4" eb="6">
      <t>タイサク</t>
    </rPh>
    <rPh sb="6" eb="8">
      <t>コウジョウ</t>
    </rPh>
    <rPh sb="8" eb="10">
      <t>カサン</t>
    </rPh>
    <phoneticPr fontId="31"/>
  </si>
  <si>
    <t>医療機関が届け出ている診療報酬</t>
    <rPh sb="0" eb="2">
      <t>イリョウ</t>
    </rPh>
    <rPh sb="2" eb="4">
      <t>キカン</t>
    </rPh>
    <rPh sb="5" eb="6">
      <t>トド</t>
    </rPh>
    <rPh sb="7" eb="8">
      <t>デ</t>
    </rPh>
    <rPh sb="11" eb="13">
      <t>シンリョウ</t>
    </rPh>
    <rPh sb="13" eb="15">
      <t>ホウシュウ</t>
    </rPh>
    <phoneticPr fontId="31"/>
  </si>
  <si>
    <t>医療機関コード</t>
    <rPh sb="0" eb="2">
      <t>イリョウ</t>
    </rPh>
    <rPh sb="2" eb="4">
      <t>キカン</t>
    </rPh>
    <phoneticPr fontId="31"/>
  </si>
  <si>
    <t>医療機関名</t>
    <rPh sb="0" eb="2">
      <t>イリョウキカンメイ</t>
    </rPh>
    <phoneticPr fontId="3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</si>
  <si>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1"/>
  </si>
  <si>
    <t>6　高齢者施設等感染対策向上加算（Ⅱ）に係る届出</t>
    <rPh sb="20" eb="21">
      <t>カカ</t>
    </rPh>
    <rPh sb="22" eb="24">
      <t>トドケデ</t>
    </rPh>
    <phoneticPr fontId="31"/>
  </si>
  <si>
    <t>院内感染対策に関する研修又は訓練に参加した日時</t>
    <phoneticPr fontId="31"/>
  </si>
  <si>
    <t>地域の医師会の名称（※１）</t>
    <rPh sb="0" eb="2">
      <t>チイキ</t>
    </rPh>
    <rPh sb="3" eb="6">
      <t>イシカイ</t>
    </rPh>
    <rPh sb="7" eb="9">
      <t>メイショウ</t>
    </rPh>
    <phoneticPr fontId="31"/>
  </si>
  <si>
    <t>4 外来感染対策向上加算</t>
    <rPh sb="2" eb="4">
      <t>ガイライ</t>
    </rPh>
    <rPh sb="4" eb="6">
      <t>カンセン</t>
    </rPh>
    <rPh sb="6" eb="8">
      <t>タイサク</t>
    </rPh>
    <rPh sb="8" eb="10">
      <t>コウジョウ</t>
    </rPh>
    <rPh sb="10" eb="12">
      <t>カサン</t>
    </rPh>
    <phoneticPr fontId="31"/>
  </si>
  <si>
    <t>　　　　医療機関名（※１）</t>
    <rPh sb="4" eb="6">
      <t>イリョウキカンメイ</t>
    </rPh>
    <phoneticPr fontId="3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</si>
  <si>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1"/>
  </si>
  <si>
    <t>連携している第二種協定指定医療機関</t>
    <rPh sb="0" eb="2">
      <t>レンケイ</t>
    </rPh>
    <rPh sb="6" eb="17">
      <t>ダイニシュキョウテイシテイイリョウキカン</t>
    </rPh>
    <phoneticPr fontId="3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</si>
  <si>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1"/>
  </si>
  <si>
    <t>2　高齢者施設等感染対策向上加算（Ⅱ）</t>
    <phoneticPr fontId="3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</si>
  <si>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1"/>
  </si>
  <si>
    <t>7　介護医療院</t>
    <rPh sb="2" eb="4">
      <t>カイゴ</t>
    </rPh>
    <rPh sb="4" eb="6">
      <t>イリョウ</t>
    </rPh>
    <rPh sb="6" eb="7">
      <t>イン</t>
    </rPh>
    <phoneticPr fontId="31"/>
  </si>
  <si>
    <t>6　介護老人保健施設</t>
    <rPh sb="2" eb="4">
      <t>カイゴ</t>
    </rPh>
    <rPh sb="4" eb="6">
      <t>ロウジン</t>
    </rPh>
    <rPh sb="6" eb="8">
      <t>ホケン</t>
    </rPh>
    <rPh sb="8" eb="10">
      <t>シセツ</t>
    </rPh>
    <phoneticPr fontId="3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</si>
  <si>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1"/>
  </si>
  <si>
    <t>4　介護老人福祉施設</t>
    <rPh sb="2" eb="4">
      <t>カイゴ</t>
    </rPh>
    <rPh sb="4" eb="6">
      <t>ロウジン</t>
    </rPh>
    <rPh sb="6" eb="8">
      <t>フクシ</t>
    </rPh>
    <rPh sb="8" eb="10">
      <t>シセツ</t>
    </rPh>
    <phoneticPr fontId="31"/>
  </si>
  <si>
    <t>3 （介護予防）認知症対応型共同生活介護</t>
    <rPh sb="3" eb="5">
      <t>カイゴ</t>
    </rPh>
    <rPh sb="5" eb="7">
      <t>ヨボウ</t>
    </rPh>
    <phoneticPr fontId="31"/>
  </si>
  <si>
    <t>1 （介護予防）特定施設入居者生活介護</t>
    <rPh sb="3" eb="5">
      <t>カイゴ</t>
    </rPh>
    <rPh sb="5" eb="7">
      <t>ヨボウ</t>
    </rPh>
    <phoneticPr fontId="3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</si>
  <si>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1"/>
  </si>
  <si>
    <t>（様式７）</t>
    <rPh sb="1" eb="3">
      <t>ヨウシキ</t>
    </rPh>
    <phoneticPr fontId="31"/>
  </si>
  <si>
    <t>備考</t>
    <phoneticPr fontId="3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</si>
  <si>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3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</si>
  <si>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31"/>
  </si>
  <si>
    <t>看取りに関する職員研修を行っている。</t>
    <rPh sb="0" eb="2">
      <t>ミト</t>
    </rPh>
    <rPh sb="4" eb="5">
      <t>カン</t>
    </rPh>
    <rPh sb="7" eb="9">
      <t>ショクイン</t>
    </rPh>
    <rPh sb="9" eb="11">
      <t>ケンシュウ</t>
    </rPh>
    <rPh sb="12" eb="13">
      <t>オコナ</t>
    </rPh>
    <phoneticPr fontId="3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</si>
  <si>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3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</si>
  <si>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31"/>
  </si>
  <si>
    <t>医療連携体制加算（Ⅰ）イ～（Ⅰ）ハのいずれかを算定している。</t>
    <phoneticPr fontId="31"/>
  </si>
  <si>
    <t>看取り介護加算に係る届出内容</t>
    <rPh sb="0" eb="2">
      <t>ミト</t>
    </rPh>
    <rPh sb="3" eb="5">
      <t>カイゴ</t>
    </rPh>
    <rPh sb="5" eb="7">
      <t>カサン</t>
    </rPh>
    <rPh sb="8" eb="9">
      <t>カカワ</t>
    </rPh>
    <rPh sb="10" eb="12">
      <t>トドケデ</t>
    </rPh>
    <rPh sb="12" eb="14">
      <t>ナイヨウ</t>
    </rPh>
    <phoneticPr fontId="3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</si>
  <si>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31"/>
  </si>
  <si>
    <t>（様式１３）</t>
    <rPh sb="1" eb="3">
      <t>ヨウシキ</t>
    </rPh>
    <phoneticPr fontId="31"/>
  </si>
  <si>
    <t>とになる。</t>
    <phoneticPr fontId="31"/>
  </si>
  <si>
    <t>護に係る専門的な研修」及び「認知症介護の指導に係る専門的な研修」の修了者をそれぞれ１名配置したこ</t>
    <phoneticPr fontId="3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</si>
  <si>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</si>
  <si>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1"/>
  </si>
  <si>
    <t>　（認定証が発行されている者に限る）</t>
    <phoneticPr fontId="3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</si>
  <si>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1"/>
  </si>
  <si>
    <t>　「精神看護」の専門看護師教育課程</t>
    <phoneticPr fontId="31"/>
  </si>
  <si>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1"/>
  </si>
  <si>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</si>
  <si>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31"/>
  </si>
  <si>
    <t>適切な研修を指す。</t>
    <phoneticPr fontId="31"/>
  </si>
  <si>
    <t>研修を、「認知症介護の指導に係る専門的な研修」とは、認知症介護指導者養成研修及び認知症看護に係る</t>
    <phoneticPr fontId="31"/>
  </si>
  <si>
    <t>備考２　「認知症介護に係る専門的な研修」とは、認知症介護実践リーダー研修及び認知症看護に係る適切な</t>
    <rPh sb="0" eb="2">
      <t>ビコウ</t>
    </rPh>
    <phoneticPr fontId="31"/>
  </si>
  <si>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</si>
  <si>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1"/>
  </si>
  <si>
    <t>作成し、当該計画に従い、研修を実施又は実施を予定している</t>
    <phoneticPr fontId="31"/>
  </si>
  <si>
    <t>事業所又は施設において介護職員、看護職員ごとの認知症ケアに関する研修計画を</t>
    <rPh sb="3" eb="4">
      <t>マタ</t>
    </rPh>
    <rPh sb="5" eb="7">
      <t>シセツ</t>
    </rPh>
    <phoneticPr fontId="31"/>
  </si>
  <si>
    <t>事業所又は施設全体の認知症ケアの指導等を実施している</t>
    <rPh sb="0" eb="3">
      <t>ジギョウショ</t>
    </rPh>
    <rPh sb="3" eb="4">
      <t>マタ</t>
    </rPh>
    <phoneticPr fontId="31"/>
  </si>
  <si>
    <t>認知症介護の指導に係る専門的な研修を修了している者を１名以上配置し、</t>
    <phoneticPr fontId="31"/>
  </si>
  <si>
    <t>※認知症専門ケア加算（Ⅰ）に係る届出内容(1)～(3)も記入すること。</t>
    <rPh sb="14" eb="15">
      <t>カカ</t>
    </rPh>
    <rPh sb="16" eb="18">
      <t>トドケデ</t>
    </rPh>
    <rPh sb="18" eb="20">
      <t>ナイヨウ</t>
    </rPh>
    <rPh sb="28" eb="30">
      <t>キニュウ</t>
    </rPh>
    <phoneticPr fontId="31"/>
  </si>
  <si>
    <t>認知症専門ケア加算（Ⅰ）の基準のいずれにも該当している</t>
    <phoneticPr fontId="31"/>
  </si>
  <si>
    <t>２．認知症専門ケア加算（Ⅱ）に係る届出内容</t>
    <rPh sb="15" eb="16">
      <t>カカ</t>
    </rPh>
    <rPh sb="17" eb="18">
      <t>トド</t>
    </rPh>
    <rPh sb="18" eb="19">
      <t>デ</t>
    </rPh>
    <rPh sb="19" eb="21">
      <t>ナイヨウ</t>
    </rPh>
    <phoneticPr fontId="31"/>
  </si>
  <si>
    <t>定期的に開催している</t>
    <phoneticPr fontId="31"/>
  </si>
  <si>
    <t>従業者に対して、認知症ケアに関する留意事項の伝達又は技術的指導に係る会議を</t>
    <phoneticPr fontId="31"/>
  </si>
  <si>
    <t>認知症ケアを実施している</t>
    <rPh sb="0" eb="3">
      <t>ニンチショウ</t>
    </rPh>
    <rPh sb="6" eb="8">
      <t>ジッシ</t>
    </rPh>
    <phoneticPr fontId="31"/>
  </si>
  <si>
    <t>Ⅳ又はMに該当する者の数に応じて必要数以上配置し、チームとして専門的な</t>
    <phoneticPr fontId="31"/>
  </si>
  <si>
    <t>認知症介護に係る専門的な研修を修了している者を、日常生活自立度のランクⅢ、</t>
    <phoneticPr fontId="31"/>
  </si>
  <si>
    <t>前３月間の利用実人員数又は利用延べ人数）の平均で算定。</t>
    <phoneticPr fontId="31"/>
  </si>
  <si>
    <t>注　届出日の属する月の前３月の各月末時点の利用者又は入所者の数（訪問サービスでは</t>
    <rPh sb="24" eb="25">
      <t>マタ</t>
    </rPh>
    <rPh sb="26" eb="29">
      <t>ニュウショシャ</t>
    </rPh>
    <rPh sb="32" eb="34">
      <t>ホウモン</t>
    </rPh>
    <phoneticPr fontId="3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</si>
  <si>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1"/>
  </si>
  <si>
    <t>①　利用者又は入所者の総数　注</t>
    <rPh sb="2" eb="5">
      <t>リヨウシャ</t>
    </rPh>
    <rPh sb="5" eb="6">
      <t>マタ</t>
    </rPh>
    <rPh sb="7" eb="10">
      <t>ニュウショシャ</t>
    </rPh>
    <rPh sb="11" eb="13">
      <t>ソウスウ</t>
    </rPh>
    <rPh sb="12" eb="13">
      <t>スウ</t>
    </rPh>
    <rPh sb="14" eb="15">
      <t>チュウ</t>
    </rPh>
    <phoneticPr fontId="31"/>
  </si>
  <si>
    <t>の割合が50％以上である</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</si>
  <si>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1"/>
  </si>
  <si>
    <t>１．認知症専門ケア加算（Ⅰ）に係る届出内容</t>
    <rPh sb="15" eb="16">
      <t>カカ</t>
    </rPh>
    <rPh sb="17" eb="18">
      <t>トド</t>
    </rPh>
    <rPh sb="18" eb="19">
      <t>デ</t>
    </rPh>
    <rPh sb="19" eb="21">
      <t>ナイヨウ</t>
    </rPh>
    <phoneticPr fontId="31"/>
  </si>
  <si>
    <t>２　認知症専門ケア加算（Ⅱ）</t>
  </si>
  <si>
    <t>１　認知症専門ケア加算（Ⅰ）　　　</t>
    <phoneticPr fontId="31"/>
  </si>
  <si>
    <t>９　介護医療院</t>
    <phoneticPr fontId="31"/>
  </si>
  <si>
    <t>８　介護老人保健施設</t>
    <phoneticPr fontId="31"/>
  </si>
  <si>
    <t>７　介護老人福祉施設</t>
    <phoneticPr fontId="31"/>
  </si>
  <si>
    <t>６　地域密着型介護老人福祉施設入所者生活介護　</t>
    <phoneticPr fontId="31"/>
  </si>
  <si>
    <t>５　地域密着型特定施設入居者生活介護　</t>
    <phoneticPr fontId="31"/>
  </si>
  <si>
    <t>４（介護予防）認知症対応型共同生活介護</t>
    <phoneticPr fontId="31"/>
  </si>
  <si>
    <t>３（介護予防）特定施設入居者生活介護　</t>
    <rPh sb="2" eb="4">
      <t>カイゴ</t>
    </rPh>
    <rPh sb="4" eb="6">
      <t>ヨボウ</t>
    </rPh>
    <phoneticPr fontId="31"/>
  </si>
  <si>
    <t>２（介護予防）短期入所療養介護</t>
    <phoneticPr fontId="31"/>
  </si>
  <si>
    <t>１（介護予防）短期入所生活介護　</t>
    <rPh sb="2" eb="4">
      <t>カイゴ</t>
    </rPh>
    <rPh sb="4" eb="6">
      <t>ヨボウ</t>
    </rPh>
    <phoneticPr fontId="31"/>
  </si>
  <si>
    <t>施 設 種 別</t>
    <rPh sb="0" eb="1">
      <t>セ</t>
    </rPh>
    <rPh sb="2" eb="3">
      <t>セツ</t>
    </rPh>
    <rPh sb="4" eb="5">
      <t>シュ</t>
    </rPh>
    <rPh sb="6" eb="7">
      <t>ベツ</t>
    </rPh>
    <phoneticPr fontId="31"/>
  </si>
  <si>
    <t>３　終了</t>
    <phoneticPr fontId="31"/>
  </si>
  <si>
    <t>２　変更</t>
    <phoneticPr fontId="31"/>
  </si>
  <si>
    <t>１　新規</t>
    <phoneticPr fontId="3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</si>
  <si>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1"/>
  </si>
  <si>
    <t>認知症専門ケア加算に係る届出書</t>
    <rPh sb="0" eb="3">
      <t>ニンチショウ</t>
    </rPh>
    <rPh sb="3" eb="5">
      <t>センモン</t>
    </rPh>
    <rPh sb="7" eb="9">
      <t>カサン</t>
    </rPh>
    <rPh sb="10" eb="11">
      <t>カカ</t>
    </rPh>
    <rPh sb="12" eb="15">
      <t>トドケデショ</t>
    </rPh>
    <phoneticPr fontId="31"/>
  </si>
  <si>
    <t>（様式１５）</t>
    <rPh sb="1" eb="3">
      <t>ヨウシキ</t>
    </rPh>
    <phoneticPr fontId="31"/>
  </si>
  <si>
    <t>⑥ 利用者の安全並びに介護サービスの質の確保及び職員の負担軽減に資する方策を検討するための委員会を設置し、必要な検討等が行われている。</t>
    <phoneticPr fontId="31"/>
  </si>
  <si>
    <t>⑤ 導入機器の継続的な使用（９週間以上）</t>
    <rPh sb="7" eb="9">
      <t>ケイゾク</t>
    </rPh>
    <rPh sb="9" eb="10">
      <t>テキ</t>
    </rPh>
    <rPh sb="11" eb="13">
      <t>シヨウ</t>
    </rPh>
    <rPh sb="15" eb="17">
      <t>シュウカン</t>
    </rPh>
    <rPh sb="17" eb="19">
      <t>イジョウ</t>
    </rPh>
    <phoneticPr fontId="31"/>
  </si>
  <si>
    <t>④ 導入機器</t>
    <rPh sb="2" eb="4">
      <t>ドウニュウ</t>
    </rPh>
    <rPh sb="4" eb="6">
      <t>キキ</t>
    </rPh>
    <phoneticPr fontId="31"/>
  </si>
  <si>
    <t>１０％以上</t>
    <rPh sb="3" eb="5">
      <t>イジョウ</t>
    </rPh>
    <phoneticPr fontId="31"/>
  </si>
  <si>
    <t>③ ①に占める②の割合</t>
    <rPh sb="4" eb="5">
      <t>シ</t>
    </rPh>
    <rPh sb="9" eb="11">
      <t>ワリアイ</t>
    </rPh>
    <phoneticPr fontId="3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</si>
  <si>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1"/>
  </si>
  <si>
    <t>① 利用者数</t>
    <rPh sb="2" eb="4">
      <t>リヨウ</t>
    </rPh>
    <rPh sb="4" eb="5">
      <t>シャ</t>
    </rPh>
    <rPh sb="5" eb="6">
      <t>スウ</t>
    </rPh>
    <phoneticPr fontId="3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</si>
  <si>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1"/>
  </si>
  <si>
    <t>事業所内で宿直勤務に当たる者が１以上</t>
    <rPh sb="0" eb="3">
      <t>ジギョウショ</t>
    </rPh>
    <rPh sb="3" eb="4">
      <t>ナイ</t>
    </rPh>
    <rPh sb="5" eb="7">
      <t>シュクチョク</t>
    </rPh>
    <rPh sb="7" eb="9">
      <t>キンム</t>
    </rPh>
    <rPh sb="10" eb="11">
      <t>ア</t>
    </rPh>
    <rPh sb="13" eb="14">
      <t>モノ</t>
    </rPh>
    <phoneticPr fontId="31"/>
  </si>
  <si>
    <t>ハ</t>
    <phoneticPr fontId="31"/>
  </si>
  <si>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1"/>
  </si>
  <si>
    <t>ロ</t>
    <phoneticPr fontId="3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</si>
  <si>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1"/>
  </si>
  <si>
    <t>イ</t>
    <phoneticPr fontId="31"/>
  </si>
  <si>
    <t>④ ③へ加配をしている。</t>
    <phoneticPr fontId="3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</si>
  <si>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</si>
  <si>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1"/>
  </si>
  <si>
    <t>ユニット</t>
    <phoneticPr fontId="31"/>
  </si>
  <si>
    <t>① 共同生活住居の数</t>
    <rPh sb="2" eb="4">
      <t>キョウドウ</t>
    </rPh>
    <rPh sb="4" eb="6">
      <t>セイカツ</t>
    </rPh>
    <rPh sb="6" eb="8">
      <t>ジュウキョ</t>
    </rPh>
    <rPh sb="9" eb="10">
      <t>カズ</t>
    </rPh>
    <phoneticPr fontId="31"/>
  </si>
  <si>
    <t>１　夜間支援体制加算に係る届出内容</t>
    <rPh sb="2" eb="4">
      <t>ヤカン</t>
    </rPh>
    <rPh sb="4" eb="6">
      <t>シエン</t>
    </rPh>
    <phoneticPr fontId="31"/>
  </si>
  <si>
    <t>2　夜間支援体制加算（Ⅱ）</t>
    <rPh sb="2" eb="4">
      <t>ヤカン</t>
    </rPh>
    <rPh sb="4" eb="6">
      <t>シエン</t>
    </rPh>
    <rPh sb="6" eb="8">
      <t>タイセイ</t>
    </rPh>
    <rPh sb="8" eb="10">
      <t>カサン</t>
    </rPh>
    <phoneticPr fontId="31"/>
  </si>
  <si>
    <t>1　夜間支援体制加算（Ⅰ）</t>
    <rPh sb="2" eb="4">
      <t>ヤカン</t>
    </rPh>
    <rPh sb="4" eb="6">
      <t>シエン</t>
    </rPh>
    <rPh sb="6" eb="8">
      <t>タイセイ</t>
    </rPh>
    <rPh sb="8" eb="10">
      <t>カサン</t>
    </rPh>
    <phoneticPr fontId="31"/>
  </si>
  <si>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1"/>
  </si>
  <si>
    <t>（様式２０）</t>
    <rPh sb="1" eb="3">
      <t>ヨウシキ</t>
    </rPh>
    <phoneticPr fontId="31"/>
  </si>
  <si>
    <t>「病院等」は「病院、診療所若しくは指定訪問看護ステーション」を指す。</t>
    <phoneticPr fontId="31"/>
  </si>
  <si>
    <t>※２</t>
    <phoneticPr fontId="3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</si>
  <si>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31"/>
  </si>
  <si>
    <t>※１</t>
    <phoneticPr fontId="31"/>
  </si>
  <si>
    <t>看護師により24時間連絡できる体制を確保している。</t>
    <rPh sb="0" eb="3">
      <t>カンゴシ</t>
    </rPh>
    <rPh sb="8" eb="10">
      <t>ジカン</t>
    </rPh>
    <rPh sb="10" eb="12">
      <t>レンラク</t>
    </rPh>
    <rPh sb="15" eb="17">
      <t>タイセイ</t>
    </rPh>
    <rPh sb="18" eb="20">
      <t>カクホ</t>
    </rPh>
    <phoneticPr fontId="3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</si>
  <si>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31"/>
  </si>
  <si>
    <t>看護体制の
状況</t>
    <rPh sb="0" eb="2">
      <t>カンゴ</t>
    </rPh>
    <rPh sb="2" eb="4">
      <t>タイセイ</t>
    </rPh>
    <rPh sb="6" eb="8">
      <t>ジョウキョウ</t>
    </rPh>
    <phoneticPr fontId="31"/>
  </si>
  <si>
    <t>・医療連携体制加算（Ⅰ）ハ</t>
    <rPh sb="1" eb="3">
      <t>イリョウ</t>
    </rPh>
    <rPh sb="3" eb="5">
      <t>レンケイ</t>
    </rPh>
    <rPh sb="5" eb="7">
      <t>タイセイ</t>
    </rPh>
    <rPh sb="7" eb="9">
      <t>カサン</t>
    </rPh>
    <phoneticPr fontId="3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</si>
  <si>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3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</si>
  <si>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1"/>
  </si>
  <si>
    <t>・医療連携体制加算（Ⅰ）ロ</t>
    <rPh sb="1" eb="3">
      <t>イリョウ</t>
    </rPh>
    <rPh sb="3" eb="5">
      <t>レンケイ</t>
    </rPh>
    <rPh sb="5" eb="7">
      <t>タイセイ</t>
    </rPh>
    <rPh sb="7" eb="9">
      <t>カサン</t>
    </rPh>
    <phoneticPr fontId="3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</si>
  <si>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31"/>
  </si>
  <si>
    <t>事業所の職員として看護師を常勤換算方法で１名以上配置している。</t>
    <rPh sb="9" eb="12">
      <t>カンゴシ</t>
    </rPh>
    <rPh sb="21" eb="22">
      <t>メイ</t>
    </rPh>
    <rPh sb="24" eb="26">
      <t>ハイチ</t>
    </rPh>
    <phoneticPr fontId="31"/>
  </si>
  <si>
    <t>・医療連携体制加算（Ⅰ）イ</t>
    <rPh sb="1" eb="3">
      <t>イリョウ</t>
    </rPh>
    <rPh sb="3" eb="5">
      <t>レンケイ</t>
    </rPh>
    <rPh sb="5" eb="7">
      <t>タイセイ</t>
    </rPh>
    <rPh sb="7" eb="9">
      <t>カサン</t>
    </rPh>
    <phoneticPr fontId="31"/>
  </si>
  <si>
    <t>①で定めた指針の内容を、入居に際して利用者又はその家族等に説明し同意を得ている。</t>
    <rPh sb="2" eb="3">
      <t>サダ</t>
    </rPh>
    <rPh sb="27" eb="28">
      <t>トウ</t>
    </rPh>
    <phoneticPr fontId="31"/>
  </si>
  <si>
    <t>利用者が重度化した場合の対応に係る指針を定めている。</t>
    <rPh sb="0" eb="3">
      <t>リヨウシャ</t>
    </rPh>
    <phoneticPr fontId="31"/>
  </si>
  <si>
    <t>指針整備等の
状況</t>
    <rPh sb="0" eb="2">
      <t>シシン</t>
    </rPh>
    <rPh sb="2" eb="4">
      <t>セイビ</t>
    </rPh>
    <rPh sb="4" eb="5">
      <t>トウ</t>
    </rPh>
    <rPh sb="7" eb="9">
      <t>ジョウキョウ</t>
    </rPh>
    <phoneticPr fontId="31"/>
  </si>
  <si>
    <t>・医療連携体制加算（Ⅰ）イ～（Ⅰ）ハ共通</t>
    <rPh sb="1" eb="3">
      <t>イリョウ</t>
    </rPh>
    <rPh sb="3" eb="5">
      <t>レンケイ</t>
    </rPh>
    <rPh sb="5" eb="7">
      <t>タイセイ</t>
    </rPh>
    <rPh sb="7" eb="9">
      <t>カサン</t>
    </rPh>
    <rPh sb="18" eb="20">
      <t>キョウツウ</t>
    </rPh>
    <phoneticPr fontId="31"/>
  </si>
  <si>
    <t>○医療連携体制加算（Ⅰ）に係る届出内容</t>
    <phoneticPr fontId="31"/>
  </si>
  <si>
    <t>3　医療連携体制加算（Ⅰ）ハ</t>
    <rPh sb="2" eb="4">
      <t>イリョウ</t>
    </rPh>
    <rPh sb="4" eb="6">
      <t>レンケイ</t>
    </rPh>
    <rPh sb="6" eb="8">
      <t>タイセイ</t>
    </rPh>
    <rPh sb="8" eb="10">
      <t>カサン</t>
    </rPh>
    <phoneticPr fontId="31"/>
  </si>
  <si>
    <t>2　医療連携体制加算（Ⅰ）ロ</t>
    <rPh sb="2" eb="4">
      <t>イリョウ</t>
    </rPh>
    <rPh sb="4" eb="6">
      <t>レンケイ</t>
    </rPh>
    <rPh sb="6" eb="8">
      <t>タイセイ</t>
    </rPh>
    <rPh sb="8" eb="10">
      <t>カサン</t>
    </rPh>
    <phoneticPr fontId="31"/>
  </si>
  <si>
    <t>1　医療連携体制加算（Ⅰ）イ</t>
    <rPh sb="2" eb="4">
      <t>イリョウ</t>
    </rPh>
    <rPh sb="4" eb="6">
      <t>レンケイ</t>
    </rPh>
    <rPh sb="6" eb="8">
      <t>タイセイ</t>
    </rPh>
    <rPh sb="8" eb="10">
      <t>カサン</t>
    </rPh>
    <phoneticPr fontId="3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</si>
  <si>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1"/>
  </si>
  <si>
    <t>（様式２１－１）</t>
    <rPh sb="1" eb="3">
      <t>ヨウシキ</t>
    </rPh>
    <phoneticPr fontId="31"/>
  </si>
  <si>
    <t>　（サ）インスリン注射を実施している状態</t>
    <rPh sb="9" eb="11">
      <t>チュウシャ</t>
    </rPh>
    <rPh sb="12" eb="14">
      <t>ジッシ</t>
    </rPh>
    <rPh sb="18" eb="20">
      <t>ジョウタイ</t>
    </rPh>
    <phoneticPr fontId="31"/>
  </si>
  <si>
    <t>　（コ）留置カテーテルを使用している状態</t>
    <rPh sb="4" eb="6">
      <t>リュウチ</t>
    </rPh>
    <rPh sb="12" eb="14">
      <t>シヨウ</t>
    </rPh>
    <rPh sb="18" eb="20">
      <t>ジョウタイ</t>
    </rPh>
    <phoneticPr fontId="31"/>
  </si>
  <si>
    <t>　（ケ）気管切開が行われている状態</t>
    <rPh sb="4" eb="6">
      <t>キカン</t>
    </rPh>
    <rPh sb="6" eb="8">
      <t>セッカイ</t>
    </rPh>
    <rPh sb="9" eb="10">
      <t>オコナ</t>
    </rPh>
    <rPh sb="15" eb="17">
      <t>ジョウタイ</t>
    </rPh>
    <phoneticPr fontId="31"/>
  </si>
  <si>
    <t>　（ク）褥瘡に対する治療を実施している状態</t>
    <rPh sb="4" eb="6">
      <t>ジョクソウ</t>
    </rPh>
    <rPh sb="7" eb="8">
      <t>タイ</t>
    </rPh>
    <rPh sb="10" eb="12">
      <t>チリョウ</t>
    </rPh>
    <rPh sb="13" eb="15">
      <t>ジッシ</t>
    </rPh>
    <rPh sb="19" eb="21">
      <t>ジョウタイ</t>
    </rPh>
    <phoneticPr fontId="3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</si>
  <si>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3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</si>
  <si>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3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</si>
  <si>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31"/>
  </si>
  <si>
    <t>　（エ）人工腎臓を実施している状態</t>
    <phoneticPr fontId="31"/>
  </si>
  <si>
    <t>　（ウ）中心静脈注射を実施している状態</t>
    <rPh sb="4" eb="6">
      <t>チュウシン</t>
    </rPh>
    <rPh sb="6" eb="8">
      <t>ジョウミャク</t>
    </rPh>
    <rPh sb="8" eb="10">
      <t>チュウシャ</t>
    </rPh>
    <rPh sb="11" eb="13">
      <t>ジッシシ</t>
    </rPh>
    <rPh sb="13" eb="19">
      <t>テイルジョウタイ</t>
    </rPh>
    <phoneticPr fontId="31"/>
  </si>
  <si>
    <t>　（イ）呼吸障害等により人工呼吸器を使用している状態</t>
    <phoneticPr fontId="31"/>
  </si>
  <si>
    <t>　（ア）喀痰吸引を実施している状態</t>
    <rPh sb="4" eb="6">
      <t>カクタン</t>
    </rPh>
    <rPh sb="6" eb="8">
      <t>キュウイン</t>
    </rPh>
    <rPh sb="9" eb="11">
      <t>ジッシ</t>
    </rPh>
    <rPh sb="15" eb="17">
      <t>ジョウタイ</t>
    </rPh>
    <phoneticPr fontId="31"/>
  </si>
  <si>
    <t>算定日の属する月の前３月間において、下記いずれかに該当する状態の利用者が１人以上である。</t>
    <phoneticPr fontId="31"/>
  </si>
  <si>
    <t>医療連携体制加算（Ⅱ）に係る届出内容</t>
    <rPh sb="0" eb="2">
      <t>イリョウ</t>
    </rPh>
    <rPh sb="2" eb="4">
      <t>レンケイ</t>
    </rPh>
    <rPh sb="4" eb="6">
      <t>タイセイ</t>
    </rPh>
    <rPh sb="6" eb="8">
      <t>カサン</t>
    </rPh>
    <phoneticPr fontId="3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</si>
  <si>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1"/>
  </si>
  <si>
    <t>（様式２１－２）</t>
    <rPh sb="1" eb="3">
      <t>ヨウシキ</t>
    </rPh>
    <phoneticPr fontId="31"/>
  </si>
  <si>
    <t>　要件を満たすことが分かる根拠書類を準備し、指定権者からの求めがあった場合には、速やかに提出</t>
    <phoneticPr fontId="31"/>
  </si>
  <si>
    <t>研修を修了している者の数</t>
    <phoneticPr fontId="3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</si>
  <si>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1"/>
  </si>
  <si>
    <t>チームを組んでいる</t>
    <phoneticPr fontId="31"/>
  </si>
  <si>
    <t>を必要数以上配置し、かつ、複数人の介護職員からなる認知症の行動・心理症状に対応する</t>
    <rPh sb="1" eb="4">
      <t>ヒツヨウスウ</t>
    </rPh>
    <rPh sb="4" eb="6">
      <t>イジョウ</t>
    </rPh>
    <rPh sb="6" eb="8">
      <t>ハイチ</t>
    </rPh>
    <rPh sb="37" eb="39">
      <t>タイオウ</t>
    </rPh>
    <phoneticPr fontId="31"/>
  </si>
  <si>
    <t>認知症の行動・心理症状の予防等に資する認知症介護に係る専門的な研修を修了している者</t>
    <phoneticPr fontId="31"/>
  </si>
  <si>
    <t>※認知症チームケア推進加算（Ⅰ）に係る届出内容（1）、（3）、（4）も記入すること。</t>
    <rPh sb="17" eb="18">
      <t>カカ</t>
    </rPh>
    <rPh sb="19" eb="21">
      <t>トドケデ</t>
    </rPh>
    <rPh sb="21" eb="23">
      <t>ナイヨウ</t>
    </rPh>
    <rPh sb="35" eb="37">
      <t>キニュウ</t>
    </rPh>
    <phoneticPr fontId="31"/>
  </si>
  <si>
    <t>認知症チームケア推進加算（Ⅰ）の（1）、（3）、（4）に該当している</t>
    <phoneticPr fontId="31"/>
  </si>
  <si>
    <t>２．認知症チームケア推進加算（Ⅱ）に係る届出内容</t>
    <rPh sb="18" eb="19">
      <t>カカ</t>
    </rPh>
    <rPh sb="20" eb="21">
      <t>トド</t>
    </rPh>
    <rPh sb="21" eb="22">
      <t>デ</t>
    </rPh>
    <rPh sb="22" eb="24">
      <t>ナイヨウ</t>
    </rPh>
    <phoneticPr fontId="31"/>
  </si>
  <si>
    <t>ケアの振り返り、計画の見直し等を行っている</t>
    <phoneticPr fontId="31"/>
  </si>
  <si>
    <t>計画の作成、認知症の行動・心理症状の有無及び程度についての定期的な評価、</t>
    <phoneticPr fontId="31"/>
  </si>
  <si>
    <t>認知症の行動・心理症状の予防等に資する認知症ケアについて、カンファレンスの開催、</t>
    <phoneticPr fontId="31"/>
  </si>
  <si>
    <t>(4）</t>
    <phoneticPr fontId="31"/>
  </si>
  <si>
    <t>基づく値を測定し、認知症の行動・心理症状の予防等に資するチームケアを実施している</t>
    <phoneticPr fontId="31"/>
  </si>
  <si>
    <t>対象者に対し、個別に認知症の行動・心理症状の評価を計画的に行い、その評価に</t>
    <phoneticPr fontId="31"/>
  </si>
  <si>
    <t>含んだ研修を修了している者の数</t>
    <phoneticPr fontId="31"/>
  </si>
  <si>
    <t>研修及び認知症の行動・心理症状の予防に資するケアプログラムを</t>
    <phoneticPr fontId="31"/>
  </si>
  <si>
    <t>専門的な研修を修了している者又は認知症介護に係る専門的な</t>
    <rPh sb="14" eb="15">
      <t>マタ</t>
    </rPh>
    <phoneticPr fontId="3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</si>
  <si>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1"/>
  </si>
  <si>
    <t>からなる認知症の行動・心理症状に対応するチームを組んでいる</t>
    <phoneticPr fontId="31"/>
  </si>
  <si>
    <t>ケアプログラムを含んだ研修を修了している者を必要数以上配置し、かつ、複数人の介護職員</t>
    <phoneticPr fontId="31"/>
  </si>
  <si>
    <t>している者又は認知症介護に係る専門的な研修及び認知症の行動・心理症状の予防等に資する</t>
    <rPh sb="4" eb="5">
      <t>モノ</t>
    </rPh>
    <rPh sb="5" eb="6">
      <t>マタ</t>
    </rPh>
    <rPh sb="37" eb="38">
      <t>トウ</t>
    </rPh>
    <phoneticPr fontId="31"/>
  </si>
  <si>
    <t>認知症の行動・心理症状の予防等に資する認知症介護の指導に係る専門的な研修を修了</t>
    <phoneticPr fontId="31"/>
  </si>
  <si>
    <t>の平均で算定。</t>
    <phoneticPr fontId="31"/>
  </si>
  <si>
    <t>注　届出日の属する月の前３月の各月末時点の利用者又は入所者の数</t>
    <rPh sb="24" eb="25">
      <t>マタ</t>
    </rPh>
    <rPh sb="26" eb="29">
      <t>ニュウショシャ</t>
    </rPh>
    <phoneticPr fontId="3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</si>
  <si>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</si>
  <si>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1"/>
  </si>
  <si>
    <t>１．認知症チームケア推進加算（Ⅰ）に係る届出内容</t>
    <rPh sb="18" eb="19">
      <t>カカ</t>
    </rPh>
    <rPh sb="20" eb="21">
      <t>トド</t>
    </rPh>
    <rPh sb="21" eb="22">
      <t>デ</t>
    </rPh>
    <rPh sb="22" eb="24">
      <t>ナイヨウ</t>
    </rPh>
    <phoneticPr fontId="31"/>
  </si>
  <si>
    <t>２　認知症チームケア推進加算（Ⅱ）</t>
  </si>
  <si>
    <t>１　認知症チームケア推進加算（Ⅰ）　　　</t>
  </si>
  <si>
    <t>５　介護医療院</t>
    <phoneticPr fontId="31"/>
  </si>
  <si>
    <t>４　介護老人保健施設</t>
    <phoneticPr fontId="3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</si>
  <si>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1"/>
  </si>
  <si>
    <t>２　介護老人福祉施設</t>
    <phoneticPr fontId="31"/>
  </si>
  <si>
    <t>１（介護予防）認知症対応型共同生活介護</t>
    <phoneticPr fontId="31"/>
  </si>
  <si>
    <t>認知症チームケア推進加算に係る届出書</t>
    <rPh sb="13" eb="14">
      <t>カカ</t>
    </rPh>
    <rPh sb="15" eb="18">
      <t>トドケデショ</t>
    </rPh>
    <phoneticPr fontId="31"/>
  </si>
  <si>
    <t>（様式２３）</t>
    <rPh sb="1" eb="3">
      <t>ヨウシキ</t>
    </rPh>
    <phoneticPr fontId="31"/>
  </si>
  <si>
    <t xml:space="preserve">     　を行うことができる体制を整備している。</t>
    <phoneticPr fontId="31"/>
  </si>
  <si>
    <t>　     時間連絡できる体制を確保しており、かつ、必要に応じて指定居宅介護支援</t>
    <phoneticPr fontId="31"/>
  </si>
  <si>
    <t>(1) 　ターミナルケアマネジメントを受けることに同意した利用者について、24</t>
    <rPh sb="19" eb="20">
      <t>ウ</t>
    </rPh>
    <rPh sb="25" eb="27">
      <t>ドウイ</t>
    </rPh>
    <rPh sb="29" eb="32">
      <t>リヨウシャ</t>
    </rPh>
    <phoneticPr fontId="31"/>
  </si>
  <si>
    <t>３．ターミナルケアマネジメント加算に係る届出内容</t>
    <rPh sb="15" eb="17">
      <t>カサン</t>
    </rPh>
    <rPh sb="18" eb="19">
      <t>カカ</t>
    </rPh>
    <rPh sb="20" eb="22">
      <t>トドケデ</t>
    </rPh>
    <rPh sb="22" eb="24">
      <t>ナイヨウ</t>
    </rPh>
    <phoneticPr fontId="31"/>
  </si>
  <si>
    <t>　提出してください。</t>
    <rPh sb="1" eb="3">
      <t>テイシュツ</t>
    </rPh>
    <phoneticPr fontId="3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</si>
  <si>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1"/>
  </si>
  <si>
    <t>(3) 　特定事業所加算(Ⅰ)、(Ⅱ)又は(Ⅲ)を算定している。</t>
    <rPh sb="5" eb="7">
      <t>トクテイ</t>
    </rPh>
    <rPh sb="7" eb="10">
      <t>ジギョウショ</t>
    </rPh>
    <rPh sb="10" eb="12">
      <t>カサン</t>
    </rPh>
    <rPh sb="19" eb="20">
      <t>マタ</t>
    </rPh>
    <rPh sb="25" eb="27">
      <t>サンテイ</t>
    </rPh>
    <phoneticPr fontId="31"/>
  </si>
  <si>
    <t>　算定回数を加えた数が15以上である場合に有にチェックすること。</t>
    <rPh sb="13" eb="15">
      <t>イジョウ</t>
    </rPh>
    <rPh sb="18" eb="20">
      <t>バアイ</t>
    </rPh>
    <rPh sb="21" eb="22">
      <t>アリ</t>
    </rPh>
    <phoneticPr fontId="31"/>
  </si>
  <si>
    <t>　算定回数に３を乗じた数に令和６年４月から令和７年２月までの間における</t>
    <phoneticPr fontId="3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</si>
  <si>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1"/>
  </si>
  <si>
    <t>　すること。</t>
    <phoneticPr fontId="31"/>
  </si>
  <si>
    <t>※　令和７年３月31日までの間は、５回以上算定している場合に有にチェック</t>
    <rPh sb="18" eb="19">
      <t>カイ</t>
    </rPh>
    <rPh sb="19" eb="21">
      <t>イジョウ</t>
    </rPh>
    <rPh sb="21" eb="23">
      <t>サンテイ</t>
    </rPh>
    <rPh sb="27" eb="29">
      <t>バアイ</t>
    </rPh>
    <rPh sb="30" eb="31">
      <t>アリ</t>
    </rPh>
    <phoneticPr fontId="31"/>
  </si>
  <si>
    <t>(2) 　ターミナルケアマネジメント加算を年間１５回以上算定している。</t>
    <phoneticPr fontId="31"/>
  </si>
  <si>
    <t>　  　３５回以上である。</t>
    <phoneticPr fontId="31"/>
  </si>
  <si>
    <t>(1) 　退院・退所加算の算定に係る病院又は診療所等との連携回数の合計が年間</t>
    <rPh sb="5" eb="7">
      <t>タイイン</t>
    </rPh>
    <rPh sb="8" eb="12">
      <t>タイショカサン</t>
    </rPh>
    <rPh sb="13" eb="15">
      <t>サンテイ</t>
    </rPh>
    <rPh sb="36" eb="38">
      <t>ネンカン</t>
    </rPh>
    <phoneticPr fontId="3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</si>
  <si>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1"/>
  </si>
  <si>
    <t>　　　作成している。</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</si>
  <si>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1"/>
  </si>
  <si>
    <t>(13)　必要に応じて、多様な主体により提供される利用者の日常生活全般を</t>
  </si>
  <si>
    <t>　　　等を実施している。</t>
    <phoneticPr fontId="31"/>
  </si>
  <si>
    <t>(12)　他の法人が運営する指定居宅介護支援事業者と共同で事例検討会、研修会</t>
  </si>
  <si>
    <t>　　　する実習」等に協力又は協力体制の確保の有無</t>
    <phoneticPr fontId="31"/>
  </si>
  <si>
    <t>(11)　介護支援専門員実務研修における科目「ケアマネジメントの基礎技術に関</t>
  </si>
  <si>
    <t>　②居宅介護支援費(Ⅱ)を算定している場合　50件以上の有無</t>
  </si>
  <si>
    <t>　①居宅介護支援費(Ⅰ)を算定している場合　45件以上の有無</t>
  </si>
  <si>
    <t>(10)　介護支援専門員1人当たり（常勤換算方法による）の担当件数について</t>
  </si>
  <si>
    <t>(9)  　特定事業所集中減算の適用の有無</t>
    <phoneticPr fontId="31"/>
  </si>
  <si>
    <t>　　　事例検討会、研修等に参加している。</t>
  </si>
  <si>
    <t>　　　難病患者等、高齢者以外の対象者への支援に関する知識等に関する</t>
  </si>
  <si>
    <t>(8)  　家族に対する介護等を日常的に行っている児童や、障害者、生活困窮者、</t>
    <phoneticPr fontId="31"/>
  </si>
  <si>
    <t>　      ケースを受託する体制を整備している。</t>
    <rPh sb="11" eb="13">
      <t>ジュタク</t>
    </rPh>
    <rPh sb="15" eb="17">
      <t>タイセイ</t>
    </rPh>
    <rPh sb="18" eb="20">
      <t>セイビ</t>
    </rPh>
    <phoneticPr fontId="31"/>
  </si>
  <si>
    <t>(7)  　地域包括支援センターからの支援困難ケースが紹介された場合に、当該</t>
  </si>
  <si>
    <t>(6)　  介護支援専門員に対し、計画的に、研修を実施している。</t>
  </si>
  <si>
    <t>　      割合が４０％以上</t>
    <rPh sb="7" eb="9">
      <t>ワリアイ</t>
    </rPh>
    <rPh sb="13" eb="15">
      <t>イジョウ</t>
    </rPh>
    <phoneticPr fontId="31"/>
  </si>
  <si>
    <t>(5)  　利用者の総数のうち、要介護３、要介護４又は要介護５である者の占める</t>
  </si>
  <si>
    <t xml:space="preserve">  </t>
    <phoneticPr fontId="31"/>
  </si>
  <si>
    <t>(4)  　24時間常時連絡できる体制を整備している。</t>
  </si>
  <si>
    <t xml:space="preserve">         を目的とした会議を定期的に開催している。</t>
    <rPh sb="10" eb="12">
      <t>モクテキ</t>
    </rPh>
    <rPh sb="15" eb="17">
      <t>カイギ</t>
    </rPh>
    <rPh sb="18" eb="21">
      <t>テイキテキ</t>
    </rPh>
    <rPh sb="22" eb="24">
      <t>カイサイ</t>
    </rPh>
    <phoneticPr fontId="31"/>
  </si>
  <si>
    <t>(3)  　利用者に関する情報又はサービス提供に当たっての留意事項に係る伝達等</t>
  </si>
  <si>
    <t>　常勤専従</t>
    <rPh sb="1" eb="3">
      <t>ジョウキン</t>
    </rPh>
    <rPh sb="3" eb="5">
      <t>センジュウ</t>
    </rPh>
    <phoneticPr fontId="31"/>
  </si>
  <si>
    <t xml:space="preserve"> </t>
    <phoneticPr fontId="31"/>
  </si>
  <si>
    <t>(2)  　介護支援専門員の配置状況</t>
  </si>
  <si>
    <t>主任介護支援専門員</t>
  </si>
  <si>
    <t>(1)  　主任介護支援専門員の配置状況</t>
  </si>
  <si>
    <t>１．特定事業所加算(Ⅰ)～(Ⅲ)に係る届出内容</t>
    <rPh sb="2" eb="4">
      <t>トクテイ</t>
    </rPh>
    <rPh sb="4" eb="7">
      <t>ジギョウショ</t>
    </rPh>
    <rPh sb="7" eb="9">
      <t>カサン</t>
    </rPh>
    <rPh sb="17" eb="18">
      <t>カカ</t>
    </rPh>
    <rPh sb="19" eb="21">
      <t>トドケデ</t>
    </rPh>
    <rPh sb="21" eb="23">
      <t>ナイヨウ</t>
    </rPh>
    <phoneticPr fontId="31"/>
  </si>
  <si>
    <t>5　ターミナルケアマネジメント加算</t>
    <rPh sb="15" eb="17">
      <t>カサン</t>
    </rPh>
    <phoneticPr fontId="31"/>
  </si>
  <si>
    <t>4　特定事業所医療介護連携加算</t>
    <rPh sb="2" eb="4">
      <t>トクテイ</t>
    </rPh>
    <rPh sb="4" eb="7">
      <t>ジギョウショ</t>
    </rPh>
    <rPh sb="7" eb="9">
      <t>イリョウ</t>
    </rPh>
    <rPh sb="9" eb="11">
      <t>カイゴ</t>
    </rPh>
    <rPh sb="11" eb="13">
      <t>レンケイ</t>
    </rPh>
    <rPh sb="13" eb="15">
      <t>カサン</t>
    </rPh>
    <phoneticPr fontId="31"/>
  </si>
  <si>
    <t>3　特定事業所加算(Ⅲ)</t>
    <phoneticPr fontId="31"/>
  </si>
  <si>
    <t>2　特定事業所加算(Ⅱ)</t>
    <phoneticPr fontId="31"/>
  </si>
  <si>
    <t>1　特定事業所加算(Ⅰ)</t>
    <phoneticPr fontId="31"/>
  </si>
  <si>
    <t>届出項目</t>
    <phoneticPr fontId="31"/>
  </si>
  <si>
    <t>事業所名</t>
    <phoneticPr fontId="3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</si>
  <si>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1"/>
  </si>
  <si>
    <t>（様式８）</t>
    <rPh sb="1" eb="3">
      <t>ヨウシキ</t>
    </rPh>
    <phoneticPr fontId="31"/>
  </si>
  <si>
    <t>　　　作成している</t>
    <rPh sb="3" eb="5">
      <t>サクセイ</t>
    </rPh>
    <phoneticPr fontId="3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</si>
  <si>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31"/>
  </si>
  <si>
    <t>　　　事例検討会、研修会等を実施している。（連携可）</t>
    <phoneticPr fontId="3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</si>
  <si>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31"/>
  </si>
  <si>
    <t>　　　基礎技術に関する実習」等に協力又は協力体制の確保の有無（連携可）</t>
    <phoneticPr fontId="31"/>
  </si>
  <si>
    <t>(10)　介護支援専門員実務研修における科目「ケアマネジメントの</t>
    <phoneticPr fontId="3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</si>
  <si>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31"/>
  </si>
  <si>
    <t>(8)  　特定事業所集中減算の適用の有無</t>
  </si>
  <si>
    <t>(7)  　家族に対する介護等を日常的に行っている児童や、障害者、生活困窮者、</t>
  </si>
  <si>
    <t>　      当該ケースを受託する体制を整備している。</t>
    <rPh sb="7" eb="9">
      <t>トウガイ</t>
    </rPh>
    <rPh sb="13" eb="15">
      <t>ジュタク</t>
    </rPh>
    <rPh sb="17" eb="19">
      <t>タイセイ</t>
    </rPh>
    <rPh sb="20" eb="22">
      <t>セイビ</t>
    </rPh>
    <phoneticPr fontId="3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</si>
  <si>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3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</si>
  <si>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31"/>
  </si>
  <si>
    <t>(4)  　24時間常時連絡できる体制を整備している。（連携可）</t>
    <rPh sb="28" eb="30">
      <t>レンケイ</t>
    </rPh>
    <rPh sb="30" eb="31">
      <t>カ</t>
    </rPh>
    <phoneticPr fontId="3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</si>
  <si>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3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</si>
  <si>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31"/>
  </si>
  <si>
    <t>　非常勤</t>
    <rPh sb="1" eb="4">
      <t>ヒジョウキン</t>
    </rPh>
    <phoneticPr fontId="31"/>
  </si>
  <si>
    <t>(2)  　介護支援専門員の配置状況</t>
    <phoneticPr fontId="3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</si>
  <si>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31"/>
  </si>
  <si>
    <t xml:space="preserve"> 特定事業所加算(A)に係る届出内容</t>
    <rPh sb="1" eb="3">
      <t>トクテイ</t>
    </rPh>
    <rPh sb="3" eb="6">
      <t>ジギョウショ</t>
    </rPh>
    <rPh sb="6" eb="8">
      <t>カサン</t>
    </rPh>
    <rPh sb="12" eb="13">
      <t>カカ</t>
    </rPh>
    <rPh sb="14" eb="16">
      <t>トドケデ</t>
    </rPh>
    <rPh sb="16" eb="18">
      <t>ナイヨウ</t>
    </rPh>
    <phoneticPr fontId="31"/>
  </si>
  <si>
    <t>異　動　等　区　分</t>
    <phoneticPr fontId="31"/>
  </si>
  <si>
    <t>連 携 先 事 業 所 名</t>
    <rPh sb="0" eb="1">
      <t>レン</t>
    </rPh>
    <rPh sb="2" eb="3">
      <t>ケイ</t>
    </rPh>
    <rPh sb="4" eb="5">
      <t>サキ</t>
    </rPh>
    <rPh sb="6" eb="7">
      <t>コト</t>
    </rPh>
    <rPh sb="8" eb="9">
      <t>ゴウ</t>
    </rPh>
    <rPh sb="10" eb="11">
      <t>ショ</t>
    </rPh>
    <rPh sb="12" eb="13">
      <t>メイ</t>
    </rPh>
    <phoneticPr fontId="31"/>
  </si>
  <si>
    <t>事　  業 　 所　  名</t>
    <phoneticPr fontId="3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</si>
  <si>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31"/>
  </si>
  <si>
    <t>（様式９）</t>
    <rPh sb="1" eb="3">
      <t>ヨウシキ</t>
    </rPh>
    <phoneticPr fontId="31"/>
  </si>
  <si>
    <t>「人生の最終段階における医療・ケアの決定プロセスに関するガイドライン」等の内容に沿った取組を行っている。</t>
    <phoneticPr fontId="31"/>
  </si>
  <si>
    <t>宿泊室等において看取りを行う場合に、プライバシーの確保及び家族へ配慮をすることについて十分留意している。</t>
  </si>
  <si>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1"/>
  </si>
  <si>
    <t>看取り期における対応方針を定め、利用開始の際に、登録者又はその家族等に当該方針の内容を説明し、同意を得ている。</t>
    <phoneticPr fontId="31"/>
  </si>
  <si>
    <t>看護師により24時間連絡できる体制を確保している。</t>
    <phoneticPr fontId="31"/>
  </si>
  <si>
    <t>看護職員配置加算（Ⅰ）を算定している。</t>
    <phoneticPr fontId="31"/>
  </si>
  <si>
    <t>小規模多機能型居宅介護</t>
    <rPh sb="0" eb="11">
      <t>ショウキボタキノウガタキョタクカイゴ</t>
    </rPh>
    <phoneticPr fontId="3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</si>
  <si>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</si>
  <si>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1"/>
  </si>
  <si>
    <t>看護体制加算（Ⅱ）又は（Ⅳ）イ若しくはロを算定している。</t>
    <rPh sb="2" eb="4">
      <t>タイセイ</t>
    </rPh>
    <rPh sb="9" eb="10">
      <t>マタ</t>
    </rPh>
    <rPh sb="15" eb="16">
      <t>モ</t>
    </rPh>
    <phoneticPr fontId="31"/>
  </si>
  <si>
    <t>短期入所
生活介護</t>
    <rPh sb="0" eb="2">
      <t>タンキ</t>
    </rPh>
    <rPh sb="2" eb="4">
      <t>ニュウショ</t>
    </rPh>
    <rPh sb="5" eb="7">
      <t>セイカツ</t>
    </rPh>
    <rPh sb="7" eb="9">
      <t>カイゴ</t>
    </rPh>
    <phoneticPr fontId="31"/>
  </si>
  <si>
    <t>看取り期における対応方針を定め、利用開始の際に、利用者又はその家族等に対して、当該対応方針の内容を説明し、同意を得ている。</t>
    <phoneticPr fontId="3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</si>
  <si>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31"/>
  </si>
  <si>
    <t>訪問入浴
介護</t>
    <rPh sb="0" eb="2">
      <t>ホウモン</t>
    </rPh>
    <rPh sb="2" eb="4">
      <t>ニュウヨク</t>
    </rPh>
    <rPh sb="5" eb="7">
      <t>カイゴ</t>
    </rPh>
    <phoneticPr fontId="3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</si>
  <si>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1"/>
  </si>
  <si>
    <t>3　小規模多機能型居宅介護事業所</t>
    <rPh sb="2" eb="5">
      <t>ショウキボ</t>
    </rPh>
    <rPh sb="5" eb="9">
      <t>タキノウガタ</t>
    </rPh>
    <rPh sb="9" eb="11">
      <t>キョタク</t>
    </rPh>
    <rPh sb="11" eb="13">
      <t>カイゴ</t>
    </rPh>
    <rPh sb="13" eb="16">
      <t>ジギョウショ</t>
    </rPh>
    <phoneticPr fontId="31"/>
  </si>
  <si>
    <t>2　短期入所生活介護事業所</t>
    <rPh sb="2" eb="13">
      <t>タンキニュウショセイカツカイゴジギョウショ</t>
    </rPh>
    <phoneticPr fontId="31"/>
  </si>
  <si>
    <t>1　訪問入浴介護事業所</t>
    <rPh sb="2" eb="11">
      <t>ホウモンニュウヨクカイゴジギョウショ</t>
    </rPh>
    <phoneticPr fontId="3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</si>
  <si>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1"/>
  </si>
  <si>
    <t>看取り連携体制加算に係る届出書</t>
    <rPh sb="0" eb="2">
      <t>ミト</t>
    </rPh>
    <rPh sb="3" eb="5">
      <t>レンケイ</t>
    </rPh>
    <rPh sb="5" eb="7">
      <t>タイセイ</t>
    </rPh>
    <rPh sb="7" eb="9">
      <t>カサン</t>
    </rPh>
    <rPh sb="10" eb="11">
      <t>カカ</t>
    </rPh>
    <rPh sb="12" eb="15">
      <t>トドケデショ</t>
    </rPh>
    <phoneticPr fontId="31"/>
  </si>
  <si>
    <t>（様式１２）</t>
    <rPh sb="1" eb="3">
      <t>ヨウシキ</t>
    </rPh>
    <phoneticPr fontId="31"/>
  </si>
  <si>
    <t>３　サービス提供体制強化加算（Ⅲ）</t>
    <phoneticPr fontId="31"/>
  </si>
  <si>
    <t>２　サービス提供体制強化加算（Ⅱ）</t>
    <phoneticPr fontId="31"/>
  </si>
  <si>
    <t>１　サービス提供体制強化加算（Ⅰ）</t>
    <phoneticPr fontId="31"/>
  </si>
  <si>
    <t>3　届 出 項 目</t>
    <rPh sb="2" eb="3">
      <t>トド</t>
    </rPh>
    <rPh sb="4" eb="5">
      <t>デ</t>
    </rPh>
    <rPh sb="6" eb="7">
      <t>コウ</t>
    </rPh>
    <rPh sb="8" eb="9">
      <t>メ</t>
    </rPh>
    <phoneticPr fontId="3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</si>
  <si>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1"/>
  </si>
  <si>
    <t>（様式１－５）</t>
    <rPh sb="1" eb="3">
      <t>ヨウシキ</t>
    </rPh>
    <phoneticPr fontId="31"/>
  </si>
  <si>
    <t>※　要件を満たすことが分かる根拠書類を準備し、指定権者からの求めがあった場合には、速やかに提出してください。</t>
    <rPh sb="16" eb="18">
      <t>ショルイ</t>
    </rPh>
    <phoneticPr fontId="3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</si>
  <si>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</si>
  <si>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</si>
  <si>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1"/>
  </si>
  <si>
    <t>連絡先電話番号</t>
    <rPh sb="0" eb="3">
      <t>レンラクサキ</t>
    </rPh>
    <rPh sb="3" eb="5">
      <t>デンワ</t>
    </rPh>
    <rPh sb="5" eb="7">
      <t>バンゴウ</t>
    </rPh>
    <phoneticPr fontId="31"/>
  </si>
  <si>
    <t xml:space="preserve">       　　年　　月　　日</t>
    <rPh sb="9" eb="10">
      <t>ネン</t>
    </rPh>
    <rPh sb="12" eb="13">
      <t>ガツ</t>
    </rPh>
    <rPh sb="15" eb="16">
      <t>ニチ</t>
    </rPh>
    <phoneticPr fontId="31"/>
  </si>
  <si>
    <t>歯科訪問診療料の算定の実績</t>
    <phoneticPr fontId="31"/>
  </si>
  <si>
    <t>歯科医師名</t>
    <rPh sb="0" eb="4">
      <t>シカイシ</t>
    </rPh>
    <rPh sb="4" eb="5">
      <t>メイ</t>
    </rPh>
    <phoneticPr fontId="31"/>
  </si>
  <si>
    <t>所在地</t>
    <rPh sb="0" eb="3">
      <t>ショザイチ</t>
    </rPh>
    <phoneticPr fontId="31"/>
  </si>
  <si>
    <t>歯科医療機関名</t>
    <rPh sb="0" eb="2">
      <t>シカ</t>
    </rPh>
    <rPh sb="2" eb="4">
      <t>イリョウ</t>
    </rPh>
    <rPh sb="4" eb="6">
      <t>キカン</t>
    </rPh>
    <rPh sb="6" eb="7">
      <t>メイ</t>
    </rPh>
    <phoneticPr fontId="31"/>
  </si>
  <si>
    <t>３．連携歯科医療機関</t>
    <rPh sb="2" eb="4">
      <t>レンケイ</t>
    </rPh>
    <rPh sb="4" eb="6">
      <t>シカ</t>
    </rPh>
    <rPh sb="6" eb="8">
      <t>イリョウ</t>
    </rPh>
    <rPh sb="8" eb="10">
      <t>キカン</t>
    </rPh>
    <phoneticPr fontId="31"/>
  </si>
  <si>
    <t>２．連携歯科医療機関</t>
    <rPh sb="2" eb="4">
      <t>レンケイ</t>
    </rPh>
    <rPh sb="4" eb="6">
      <t>シカ</t>
    </rPh>
    <rPh sb="6" eb="8">
      <t>イリョウ</t>
    </rPh>
    <rPh sb="8" eb="10">
      <t>キカン</t>
    </rPh>
    <phoneticPr fontId="31"/>
  </si>
  <si>
    <t>１．連携歯科医療機関</t>
    <rPh sb="2" eb="4">
      <t>レンケイ</t>
    </rPh>
    <rPh sb="4" eb="6">
      <t>シカ</t>
    </rPh>
    <rPh sb="6" eb="8">
      <t>イリョウ</t>
    </rPh>
    <rPh sb="8" eb="10">
      <t>キカン</t>
    </rPh>
    <phoneticPr fontId="31"/>
  </si>
  <si>
    <t>歯科医療機関との連携の状況</t>
    <rPh sb="0" eb="2">
      <t>シカ</t>
    </rPh>
    <rPh sb="2" eb="4">
      <t>イリョウ</t>
    </rPh>
    <rPh sb="4" eb="6">
      <t>キカン</t>
    </rPh>
    <rPh sb="8" eb="10">
      <t>レンケイ</t>
    </rPh>
    <rPh sb="11" eb="13">
      <t>ジョウキョウ</t>
    </rPh>
    <phoneticPr fontId="3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</si>
  <si>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</si>
  <si>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1"/>
  </si>
  <si>
    <t>□</t>
    <phoneticPr fontId="3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</si>
  <si>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1"/>
  </si>
  <si>
    <t>3　(介護予防）訪問リハビリテーション事業所</t>
    <rPh sb="3" eb="5">
      <t>カイゴ</t>
    </rPh>
    <rPh sb="5" eb="7">
      <t>ヨボウ</t>
    </rPh>
    <rPh sb="8" eb="10">
      <t>ホウモン</t>
    </rPh>
    <rPh sb="19" eb="22">
      <t>ジギョウショ</t>
    </rPh>
    <phoneticPr fontId="3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</si>
  <si>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1"/>
  </si>
  <si>
    <t>1　訪問介護事業所（総合事業訪問型サービス）</t>
    <rPh sb="2" eb="4">
      <t>ホウモン</t>
    </rPh>
    <rPh sb="4" eb="6">
      <t>カイゴ</t>
    </rPh>
    <rPh sb="6" eb="9">
      <t>ジギョウショ</t>
    </rPh>
    <rPh sb="10" eb="12">
      <t>ソウゴウ</t>
    </rPh>
    <rPh sb="12" eb="14">
      <t>ジギョウ</t>
    </rPh>
    <rPh sb="14" eb="17">
      <t>ホウモンガタ</t>
    </rPh>
    <phoneticPr fontId="31"/>
  </si>
  <si>
    <t>口腔連携強化加算に関する届出書</t>
    <rPh sb="0" eb="2">
      <t>コウクウ</t>
    </rPh>
    <rPh sb="2" eb="4">
      <t>レンケイ</t>
    </rPh>
    <rPh sb="4" eb="6">
      <t>キョウカ</t>
    </rPh>
    <rPh sb="6" eb="8">
      <t>カサン</t>
    </rPh>
    <rPh sb="9" eb="10">
      <t>カン</t>
    </rPh>
    <rPh sb="12" eb="15">
      <t>トドケデショ</t>
    </rPh>
    <phoneticPr fontId="31"/>
  </si>
  <si>
    <t>事業所において介護職員、看護職員ごとの認知症ケアに関する研修計画を</t>
    <phoneticPr fontId="31"/>
  </si>
  <si>
    <t>事業所全体の認知症ケアの指導等を実施している</t>
    <rPh sb="0" eb="3">
      <t>ジギョウショ</t>
    </rPh>
    <phoneticPr fontId="31"/>
  </si>
  <si>
    <t>注　届出日の属する月の前３月間の利用実人員数又は利用延べ人数の平均で算定。</t>
    <rPh sb="14" eb="15">
      <t>カン</t>
    </rPh>
    <phoneticPr fontId="31"/>
  </si>
  <si>
    <t>①　利用者の総数　注</t>
    <rPh sb="2" eb="5">
      <t>リヨウシャ</t>
    </rPh>
    <rPh sb="6" eb="8">
      <t>ソウスウ</t>
    </rPh>
    <rPh sb="7" eb="8">
      <t>スウ</t>
    </rPh>
    <rPh sb="9" eb="10">
      <t>チュウ</t>
    </rPh>
    <phoneticPr fontId="31"/>
  </si>
  <si>
    <t>の割合が20％以上である</t>
    <phoneticPr fontId="31"/>
  </si>
  <si>
    <t>利用者の総数のうち、日常生活自立度のランクⅢ、Ⅳ又はＭに該当する者</t>
    <rPh sb="14" eb="17">
      <t>ジリツド</t>
    </rPh>
    <rPh sb="24" eb="25">
      <t>マタ</t>
    </rPh>
    <rPh sb="28" eb="30">
      <t>ガイトウ</t>
    </rPh>
    <rPh sb="32" eb="33">
      <t>シャ</t>
    </rPh>
    <phoneticPr fontId="31"/>
  </si>
  <si>
    <t>※認知症専門ケア加算（Ⅰ）に係る届出内容(2)～(3)も記入すること。</t>
    <rPh sb="14" eb="15">
      <t>カカ</t>
    </rPh>
    <rPh sb="16" eb="18">
      <t>トドケデ</t>
    </rPh>
    <rPh sb="18" eb="20">
      <t>ナイヨウ</t>
    </rPh>
    <rPh sb="28" eb="30">
      <t>キニュウ</t>
    </rPh>
    <phoneticPr fontId="31"/>
  </si>
  <si>
    <t>認知症専門ケア加算（Ⅰ）の(2)・(3)の基準のいずれにも該当している</t>
    <phoneticPr fontId="3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</si>
  <si>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31"/>
  </si>
  <si>
    <t>認知症介護に係る専門的な研修を修了している者を、日常生活自立度のランクⅡ、Ⅲ、</t>
    <phoneticPr fontId="31"/>
  </si>
  <si>
    <t>利用者の総数のうち、日常生活自立度のランクⅡ、Ⅲ、Ⅳ又はＭに該当する者</t>
    <rPh sb="14" eb="17">
      <t>ジリツド</t>
    </rPh>
    <rPh sb="26" eb="27">
      <t>マタ</t>
    </rPh>
    <rPh sb="30" eb="32">
      <t>ガイトウ</t>
    </rPh>
    <rPh sb="34" eb="35">
      <t>シャ</t>
    </rPh>
    <phoneticPr fontId="31"/>
  </si>
  <si>
    <t>４　夜間対応型訪問介護　</t>
    <phoneticPr fontId="31"/>
  </si>
  <si>
    <t>３　定期巡回・随時対応型訪問介護看護</t>
    <phoneticPr fontId="31"/>
  </si>
  <si>
    <t>２（介護予防）訪問入浴介護　</t>
  </si>
  <si>
    <t>１　訪問介護</t>
    <phoneticPr fontId="3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</si>
  <si>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31"/>
  </si>
  <si>
    <t>（様式１４）</t>
    <rPh sb="1" eb="3">
      <t>ヨウシキ</t>
    </rPh>
    <phoneticPr fontId="31"/>
  </si>
  <si>
    <t>○研修等に関する状況
　①・研修内容の全体像が分かる書類　【全体の研修計画書等】
   　・研修実施のための勤務体制が確保されていることが分かる書類
　　　【事業の一環として実施する研修であることが分かる書類等】
　　・従業者ごとの個別研修計画【個別の研修計画内容を示す書類】
　　　　(従業者数が多い場合は、見本として数件抽出して提出してください）
　②・会議の内容の分かる書類：【会議次第等】
　　・サービス提供に係る従業者全員が参加することが分かる資料：【会議の出席表、議事録等】
　　・会議の開催状況を示す資料：【会議の議事録等】
　③・健康診断の実施（計画）の分かる書類
　　【全従業者向けの健康診断実施の通知や、全従業者の健康診断実施結果（又は計画）一覧表等】</t>
    <phoneticPr fontId="29"/>
  </si>
  <si>
    <t>●要件を満たすことが分かる下記の根拠書類を準備し、中野区へ提出してください。</t>
    <phoneticPr fontId="9"/>
  </si>
  <si>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31"/>
  </si>
  <si>
    <t>「実務者研修修了者等」には「旧介護職員基礎研修課程修了者」を含む。</t>
    <rPh sb="1" eb="4">
      <t>ジツムシャ</t>
    </rPh>
    <rPh sb="4" eb="6">
      <t>ケンシュウ</t>
    </rPh>
    <rPh sb="6" eb="9">
      <t>シュウリョウシャ</t>
    </rPh>
    <rPh sb="9" eb="10">
      <t>トウ</t>
    </rPh>
    <rPh sb="30" eb="31">
      <t>フク</t>
    </rPh>
    <phoneticPr fontId="3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</si>
  <si>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31"/>
  </si>
  <si>
    <t>①のうち介護福祉士、実務者研修修了者等の総数（常勤換算）</t>
    <rPh sb="18" eb="19">
      <t>トウ</t>
    </rPh>
    <phoneticPr fontId="31"/>
  </si>
  <si>
    <t>①に占める③の割合が50％以上</t>
    <rPh sb="2" eb="3">
      <t>シ</t>
    </rPh>
    <rPh sb="7" eb="9">
      <t>ワリアイ</t>
    </rPh>
    <rPh sb="13" eb="15">
      <t>イジョウ</t>
    </rPh>
    <phoneticPr fontId="31"/>
  </si>
  <si>
    <t>①に占める③の割合が60％以上</t>
    <rPh sb="2" eb="3">
      <t>シ</t>
    </rPh>
    <rPh sb="7" eb="9">
      <t>ワリアイ</t>
    </rPh>
    <rPh sb="13" eb="15">
      <t>イジョウ</t>
    </rPh>
    <phoneticPr fontId="31"/>
  </si>
  <si>
    <t>③　健康診断等を定期的に実施すること。</t>
    <rPh sb="2" eb="4">
      <t>ケンコウ</t>
    </rPh>
    <rPh sb="4" eb="6">
      <t>シンダン</t>
    </rPh>
    <rPh sb="6" eb="7">
      <t>トウ</t>
    </rPh>
    <rPh sb="8" eb="11">
      <t>テイキテキ</t>
    </rPh>
    <rPh sb="12" eb="14">
      <t>ジッシ</t>
    </rPh>
    <phoneticPr fontId="31"/>
  </si>
  <si>
    <t>3　夜間対応型訪問介護</t>
    <rPh sb="2" eb="4">
      <t>ヤカン</t>
    </rPh>
    <rPh sb="4" eb="7">
      <t>タイオウガタ</t>
    </rPh>
    <rPh sb="7" eb="9">
      <t>ホウモン</t>
    </rPh>
    <rPh sb="9" eb="11">
      <t>カイゴ</t>
    </rPh>
    <phoneticPr fontId="3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</si>
  <si>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31"/>
  </si>
  <si>
    <t>1　（介護予防）訪問入浴介護</t>
    <rPh sb="3" eb="5">
      <t>カイゴ</t>
    </rPh>
    <rPh sb="5" eb="7">
      <t>ヨボウ</t>
    </rPh>
    <rPh sb="8" eb="10">
      <t>ホウモン</t>
    </rPh>
    <rPh sb="10" eb="12">
      <t>ニュウヨク</t>
    </rPh>
    <rPh sb="12" eb="14">
      <t>カイゴ</t>
    </rPh>
    <phoneticPr fontId="3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</si>
  <si>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31"/>
  </si>
  <si>
    <t>（様式１－１）</t>
    <rPh sb="1" eb="3">
      <t>ヨウシキ</t>
    </rPh>
    <phoneticPr fontId="9"/>
  </si>
  <si>
    <t>事業所名</t>
    <rPh sb="0" eb="2">
      <t>ジギョウ</t>
    </rPh>
    <rPh sb="2" eb="3">
      <t>ショ</t>
    </rPh>
    <rPh sb="3" eb="4">
      <t>メイ</t>
    </rPh>
    <phoneticPr fontId="31"/>
  </si>
  <si>
    <t>連携する指定訪問介護事業所</t>
    <rPh sb="0" eb="2">
      <t>レンケイ</t>
    </rPh>
    <rPh sb="4" eb="6">
      <t>シテイ</t>
    </rPh>
    <rPh sb="6" eb="8">
      <t>ホウモン</t>
    </rPh>
    <rPh sb="8" eb="10">
      <t>カイゴ</t>
    </rPh>
    <rPh sb="10" eb="12">
      <t>ジギョウ</t>
    </rPh>
    <rPh sb="12" eb="13">
      <t>ジョ</t>
    </rPh>
    <phoneticPr fontId="31"/>
  </si>
  <si>
    <t>利用者からの通報について、通報日時、通報内容、具体的対応の内容について、記録を行う。</t>
    <phoneticPr fontId="31"/>
  </si>
  <si>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31"/>
  </si>
  <si>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31"/>
  </si>
  <si>
    <t>　③</t>
    <phoneticPr fontId="31"/>
  </si>
  <si>
    <t>連携する全ての指定訪問介護事業所と利用者がサービスの利用に係る契約を締結している。</t>
    <phoneticPr fontId="31"/>
  </si>
  <si>
    <t>利用者の通報から緊急対応が必要と認められる場合に、連携する指定訪問介護事業所に速やかに連絡する体制を確保している。</t>
    <rPh sb="39" eb="40">
      <t>スミ</t>
    </rPh>
    <phoneticPr fontId="31"/>
  </si>
  <si>
    <t>日中のオペレーションセンターサービスに必要な人員を確保している。</t>
    <phoneticPr fontId="31"/>
  </si>
  <si>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31"/>
  </si>
  <si>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31"/>
  </si>
  <si>
    <t>（様式１８）</t>
    <rPh sb="1" eb="3">
      <t>ヨウシキ</t>
    </rPh>
    <phoneticPr fontId="31"/>
  </si>
  <si>
    <t>加算添付書類様式一覧表</t>
    <rPh sb="0" eb="6">
      <t>カサンテンプショルイ</t>
    </rPh>
    <rPh sb="6" eb="8">
      <t>ヨウシキ</t>
    </rPh>
    <rPh sb="8" eb="11">
      <t>イチランヒョウ</t>
    </rPh>
    <phoneticPr fontId="29"/>
  </si>
  <si>
    <t>従業者の勤務体制及び勤務形態一覧表</t>
    <rPh sb="0" eb="3">
      <t>ジュウギョウシャ</t>
    </rPh>
    <rPh sb="4" eb="8">
      <t>キンムタイセイ</t>
    </rPh>
    <rPh sb="8" eb="9">
      <t>オヨ</t>
    </rPh>
    <rPh sb="10" eb="17">
      <t>キンムケイタイイチランヒョウ</t>
    </rPh>
    <phoneticPr fontId="29"/>
  </si>
  <si>
    <t>サービス提供体制強化加算届出書（定期巡回・随時対応型訪問介護看護、夜間対応型訪問介護）</t>
    <rPh sb="4" eb="12">
      <t>テイキョウタイセイキョウカカサン</t>
    </rPh>
    <rPh sb="12" eb="15">
      <t>トドケデショ</t>
    </rPh>
    <rPh sb="16" eb="20">
      <t>テイキジュンカイ</t>
    </rPh>
    <rPh sb="21" eb="32">
      <t>ズイジタイオウガタホウモンカイゴカンゴ</t>
    </rPh>
    <rPh sb="33" eb="42">
      <t>ヤカンタイオウガタホウモンカイゴ</t>
    </rPh>
    <phoneticPr fontId="29"/>
  </si>
  <si>
    <t>標準様式１</t>
    <rPh sb="0" eb="4">
      <t>ヒョウジュンヨウシキ</t>
    </rPh>
    <phoneticPr fontId="29"/>
  </si>
  <si>
    <t>様式１－２</t>
    <rPh sb="0" eb="2">
      <t>ヨウシキ</t>
    </rPh>
    <phoneticPr fontId="29"/>
  </si>
  <si>
    <t>様式１－１</t>
    <rPh sb="0" eb="2">
      <t>ヨウシキ</t>
    </rPh>
    <phoneticPr fontId="29"/>
  </si>
  <si>
    <t>様式１－３</t>
    <rPh sb="0" eb="2">
      <t>ヨウシキ</t>
    </rPh>
    <phoneticPr fontId="29"/>
  </si>
  <si>
    <t>様式１－４</t>
    <rPh sb="0" eb="2">
      <t>ヨウシキ</t>
    </rPh>
    <phoneticPr fontId="29"/>
  </si>
  <si>
    <t>様式１－５</t>
    <rPh sb="0" eb="2">
      <t>ヨウシキ</t>
    </rPh>
    <phoneticPr fontId="29"/>
  </si>
  <si>
    <t>サービス提供体制強化加算届出書（地域密着型通所介護、（介護予防）認知症対応型通所介護）</t>
    <rPh sb="4" eb="12">
      <t>テイキョウタイセイキョウカカサン</t>
    </rPh>
    <rPh sb="12" eb="15">
      <t>トドケデショ</t>
    </rPh>
    <rPh sb="16" eb="18">
      <t>チイキ</t>
    </rPh>
    <rPh sb="18" eb="21">
      <t>ミッチャクガタ</t>
    </rPh>
    <rPh sb="21" eb="23">
      <t>ツウショ</t>
    </rPh>
    <rPh sb="23" eb="25">
      <t>カイゴ</t>
    </rPh>
    <rPh sb="27" eb="29">
      <t>カイゴ</t>
    </rPh>
    <rPh sb="29" eb="31">
      <t>ヨボウ</t>
    </rPh>
    <rPh sb="32" eb="35">
      <t>ニンチショウ</t>
    </rPh>
    <rPh sb="35" eb="38">
      <t>タイオウガタ</t>
    </rPh>
    <rPh sb="38" eb="40">
      <t>ツウショ</t>
    </rPh>
    <rPh sb="40" eb="42">
      <t>カイゴ</t>
    </rPh>
    <phoneticPr fontId="29"/>
  </si>
  <si>
    <t>サービス提供体制強化加算届出書（（介護予防）認知症対応型共同生活介護）</t>
    <rPh sb="4" eb="12">
      <t>テイキョウタイセイキョウカカサン</t>
    </rPh>
    <rPh sb="12" eb="15">
      <t>トドケデショ</t>
    </rPh>
    <rPh sb="17" eb="21">
      <t>カイゴヨボウ</t>
    </rPh>
    <rPh sb="22" eb="34">
      <t>ニンチショウタイオウガタキョウドウセイカツカイゴ</t>
    </rPh>
    <phoneticPr fontId="29"/>
  </si>
  <si>
    <t>サービス提供体制強化加算届出書（（介護予防）小規模多機能型居宅介護、看護小規模多機能型居宅介護）</t>
    <rPh sb="4" eb="12">
      <t>テイキョウタイセイキョウカカサン</t>
    </rPh>
    <rPh sb="12" eb="15">
      <t>トドケデショ</t>
    </rPh>
    <rPh sb="17" eb="19">
      <t>カイゴ</t>
    </rPh>
    <rPh sb="19" eb="21">
      <t>ヨボウ</t>
    </rPh>
    <rPh sb="22" eb="25">
      <t>ショウキボ</t>
    </rPh>
    <rPh sb="25" eb="29">
      <t>タキノウガタ</t>
    </rPh>
    <rPh sb="29" eb="31">
      <t>キョタク</t>
    </rPh>
    <rPh sb="31" eb="33">
      <t>カイゴ</t>
    </rPh>
    <rPh sb="34" eb="36">
      <t>カンゴ</t>
    </rPh>
    <rPh sb="36" eb="39">
      <t>ショウキボ</t>
    </rPh>
    <rPh sb="39" eb="43">
      <t>タキノウガタ</t>
    </rPh>
    <rPh sb="43" eb="45">
      <t>キョタク</t>
    </rPh>
    <rPh sb="45" eb="47">
      <t>カイゴ</t>
    </rPh>
    <phoneticPr fontId="29"/>
  </si>
  <si>
    <t>サービス提供体制強化加算届出書（総合事業通所型サービス）</t>
    <rPh sb="4" eb="12">
      <t>テイキョウタイセイキョウカカサン</t>
    </rPh>
    <rPh sb="12" eb="15">
      <t>トドケデショ</t>
    </rPh>
    <rPh sb="16" eb="20">
      <t>ソウゴウジギョウ</t>
    </rPh>
    <rPh sb="20" eb="23">
      <t>ツウショガタ</t>
    </rPh>
    <phoneticPr fontId="29"/>
  </si>
  <si>
    <t>様式２</t>
    <phoneticPr fontId="29"/>
  </si>
  <si>
    <t>緊急時訪問看護加算・特別管理体制・ターミナルケア体制に係る届出書</t>
    <rPh sb="0" eb="3">
      <t>キンキュウジ</t>
    </rPh>
    <rPh sb="3" eb="9">
      <t>ホウモンカンゴカサン</t>
    </rPh>
    <rPh sb="10" eb="16">
      <t>トクベツカンリタイセイ</t>
    </rPh>
    <rPh sb="24" eb="26">
      <t>タイセイ</t>
    </rPh>
    <rPh sb="27" eb="28">
      <t>カカ</t>
    </rPh>
    <rPh sb="29" eb="32">
      <t>トドケデショ</t>
    </rPh>
    <phoneticPr fontId="29"/>
  </si>
  <si>
    <t>様式１４</t>
    <phoneticPr fontId="29"/>
  </si>
  <si>
    <t>様式１７</t>
    <rPh sb="0" eb="2">
      <t>ヨウシキ</t>
    </rPh>
    <phoneticPr fontId="29"/>
  </si>
  <si>
    <t>総合マネジメント体制強化加算に係る届出書</t>
    <rPh sb="0" eb="2">
      <t>ソウゴウ</t>
    </rPh>
    <rPh sb="8" eb="14">
      <t>タイセイキョウカカサン</t>
    </rPh>
    <rPh sb="15" eb="16">
      <t>カカ</t>
    </rPh>
    <rPh sb="17" eb="20">
      <t>トドケデショ</t>
    </rPh>
    <phoneticPr fontId="29"/>
  </si>
  <si>
    <t>様式２８</t>
    <rPh sb="0" eb="2">
      <t>ヨウシキ</t>
    </rPh>
    <phoneticPr fontId="29"/>
  </si>
  <si>
    <t>口腔連携強化加算に関する届出書</t>
    <rPh sb="0" eb="8">
      <t>コウクウレンケイキョウカカサン</t>
    </rPh>
    <rPh sb="9" eb="10">
      <t>カン</t>
    </rPh>
    <rPh sb="12" eb="15">
      <t>トドケデショ</t>
    </rPh>
    <phoneticPr fontId="29"/>
  </si>
  <si>
    <t>様式１８</t>
    <rPh sb="0" eb="2">
      <t>ヨウシキ</t>
    </rPh>
    <phoneticPr fontId="29"/>
  </si>
  <si>
    <t>２４時間通報対応加算に係る届出書</t>
    <rPh sb="2" eb="10">
      <t>ジカンツウホウタイオウカサン</t>
    </rPh>
    <rPh sb="11" eb="12">
      <t>カカ</t>
    </rPh>
    <rPh sb="13" eb="16">
      <t>トドケデショ</t>
    </rPh>
    <phoneticPr fontId="29"/>
  </si>
  <si>
    <t>様式２２－１</t>
    <rPh sb="0" eb="2">
      <t>ヨウシキ</t>
    </rPh>
    <phoneticPr fontId="29"/>
  </si>
  <si>
    <t>様式２２－２</t>
    <rPh sb="0" eb="2">
      <t>ヨウシキ</t>
    </rPh>
    <phoneticPr fontId="29"/>
  </si>
  <si>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21">
      <t>ツウショカイゴトウ</t>
    </rPh>
    <rPh sb="22" eb="26">
      <t>カイゴホウシュウ</t>
    </rPh>
    <rPh sb="29" eb="31">
      <t>ヒョウカ</t>
    </rPh>
    <rPh sb="32" eb="36">
      <t>トドケデヨウシキ</t>
    </rPh>
    <phoneticPr fontId="29"/>
  </si>
  <si>
    <t>様式１６</t>
    <rPh sb="0" eb="2">
      <t>ヨウシキ</t>
    </rPh>
    <phoneticPr fontId="29"/>
  </si>
  <si>
    <t>生活相談員配置等加算に係る届出書</t>
    <rPh sb="0" eb="10">
      <t>セイカツソウダンインハイチトウカサン</t>
    </rPh>
    <rPh sb="11" eb="12">
      <t>カカ</t>
    </rPh>
    <rPh sb="13" eb="16">
      <t>トドケデショ</t>
    </rPh>
    <phoneticPr fontId="29"/>
  </si>
  <si>
    <t>様式３－１</t>
    <rPh sb="0" eb="2">
      <t>ヨウシキ</t>
    </rPh>
    <phoneticPr fontId="29"/>
  </si>
  <si>
    <t>中重度者ケア体制加算に関する届出書</t>
    <rPh sb="0" eb="4">
      <t>チュウジュウドシャ</t>
    </rPh>
    <rPh sb="6" eb="10">
      <t>タイセイカサン</t>
    </rPh>
    <rPh sb="11" eb="12">
      <t>カン</t>
    </rPh>
    <rPh sb="14" eb="17">
      <t>トドケデショ</t>
    </rPh>
    <phoneticPr fontId="29"/>
  </si>
  <si>
    <t>様式４－１</t>
    <rPh sb="0" eb="2">
      <t>ヨウシキ</t>
    </rPh>
    <phoneticPr fontId="29"/>
  </si>
  <si>
    <t>認知症加算に係る届出書</t>
    <rPh sb="0" eb="5">
      <t>ニンチショウカサン</t>
    </rPh>
    <rPh sb="6" eb="7">
      <t>カカ</t>
    </rPh>
    <rPh sb="8" eb="11">
      <t>トドケデショ</t>
    </rPh>
    <phoneticPr fontId="29"/>
  </si>
  <si>
    <t>様式２５</t>
    <rPh sb="0" eb="2">
      <t>ヨウシキ</t>
    </rPh>
    <phoneticPr fontId="29"/>
  </si>
  <si>
    <t>認知症加算（Ⅰ）・（Ⅱ）に係る届出書</t>
    <rPh sb="0" eb="5">
      <t>ニンチショウカサン</t>
    </rPh>
    <rPh sb="13" eb="14">
      <t>カカ</t>
    </rPh>
    <rPh sb="15" eb="18">
      <t>トドケデショ</t>
    </rPh>
    <phoneticPr fontId="29"/>
  </si>
  <si>
    <t>（様式２８）</t>
    <rPh sb="1" eb="3">
      <t>ヨウシキ</t>
    </rPh>
    <phoneticPr fontId="31"/>
  </si>
  <si>
    <t>様式１２</t>
    <rPh sb="0" eb="2">
      <t>ヨウシキ</t>
    </rPh>
    <phoneticPr fontId="29"/>
  </si>
  <si>
    <t>訪問体制強化加算に係る届出書</t>
    <rPh sb="0" eb="8">
      <t>ホウモンタイセイキョウカカサン</t>
    </rPh>
    <rPh sb="9" eb="10">
      <t>カカ</t>
    </rPh>
    <rPh sb="11" eb="14">
      <t>トドケデショ</t>
    </rPh>
    <phoneticPr fontId="29"/>
  </si>
  <si>
    <t>様式１９</t>
    <rPh sb="0" eb="2">
      <t>ヨウシキ</t>
    </rPh>
    <phoneticPr fontId="29"/>
  </si>
  <si>
    <t>様式２４</t>
    <rPh sb="0" eb="2">
      <t>ヨウシキ</t>
    </rPh>
    <phoneticPr fontId="29"/>
  </si>
  <si>
    <t>生産性向上推進体制加算に係る届出書</t>
    <rPh sb="0" eb="11">
      <t>セイサンセイコウジョウスイシンタイセイカサン</t>
    </rPh>
    <rPh sb="12" eb="13">
      <t>カカ</t>
    </rPh>
    <rPh sb="14" eb="17">
      <t>トドケデショ</t>
    </rPh>
    <phoneticPr fontId="29"/>
  </si>
  <si>
    <t>夜間支援体制に係る届出書</t>
    <rPh sb="0" eb="6">
      <t>ヤカンシエンタイセイ</t>
    </rPh>
    <rPh sb="7" eb="8">
      <t>カカ</t>
    </rPh>
    <rPh sb="9" eb="12">
      <t>トドケデショ</t>
    </rPh>
    <phoneticPr fontId="29"/>
  </si>
  <si>
    <t>様式２０</t>
    <rPh sb="0" eb="2">
      <t>ヨウシキ</t>
    </rPh>
    <phoneticPr fontId="29"/>
  </si>
  <si>
    <t>様式２１－１</t>
    <rPh sb="0" eb="2">
      <t>ヨウシキ</t>
    </rPh>
    <phoneticPr fontId="29"/>
  </si>
  <si>
    <t>医療連携体制加算に係る届出書（Ⅰ）</t>
    <rPh sb="0" eb="8">
      <t>イリョウレンケイタイセイカサン</t>
    </rPh>
    <rPh sb="9" eb="10">
      <t>カカ</t>
    </rPh>
    <rPh sb="11" eb="14">
      <t>トドケデショ</t>
    </rPh>
    <phoneticPr fontId="29"/>
  </si>
  <si>
    <t>様式２１－２</t>
    <phoneticPr fontId="29"/>
  </si>
  <si>
    <t>医療連携体制加算に係る届出書（Ⅱ）</t>
    <rPh sb="0" eb="8">
      <t>イリョウレンケイタイセイカサン</t>
    </rPh>
    <rPh sb="9" eb="10">
      <t>カカ</t>
    </rPh>
    <rPh sb="11" eb="14">
      <t>トドケデショ</t>
    </rPh>
    <phoneticPr fontId="29"/>
  </si>
  <si>
    <t>様式２３</t>
    <rPh sb="0" eb="2">
      <t>ヨウシキ</t>
    </rPh>
    <phoneticPr fontId="29"/>
  </si>
  <si>
    <t>認知症チームケア推進加算に係る届出書</t>
    <rPh sb="0" eb="3">
      <t>ニンチショウ</t>
    </rPh>
    <rPh sb="8" eb="12">
      <t>スイシンカサン</t>
    </rPh>
    <rPh sb="13" eb="14">
      <t>カカ</t>
    </rPh>
    <rPh sb="15" eb="18">
      <t>トドケデショ</t>
    </rPh>
    <phoneticPr fontId="29"/>
  </si>
  <si>
    <t>高齢者施設等感染対策向上加算に係る届出書</t>
    <phoneticPr fontId="29"/>
  </si>
  <si>
    <t>様式７</t>
    <rPh sb="0" eb="2">
      <t>ヨウシキ</t>
    </rPh>
    <phoneticPr fontId="29"/>
  </si>
  <si>
    <t>看護体制及びサテライト体制に係る届出書</t>
    <phoneticPr fontId="29"/>
  </si>
  <si>
    <t>様式１１</t>
    <rPh sb="0" eb="2">
      <t>ヨウシキ</t>
    </rPh>
    <phoneticPr fontId="29"/>
  </si>
  <si>
    <t>専門管理加算に係る届出書</t>
    <rPh sb="0" eb="6">
      <t>センモンカンリカサン</t>
    </rPh>
    <rPh sb="7" eb="8">
      <t>カカ</t>
    </rPh>
    <rPh sb="9" eb="12">
      <t>トドケデショ</t>
    </rPh>
    <phoneticPr fontId="29"/>
  </si>
  <si>
    <t>様式２６</t>
    <rPh sb="0" eb="2">
      <t>ヨウシキ</t>
    </rPh>
    <phoneticPr fontId="29"/>
  </si>
  <si>
    <t>遠隔死亡診断</t>
    <rPh sb="0" eb="6">
      <t>エンカクシボウシンダン</t>
    </rPh>
    <phoneticPr fontId="29"/>
  </si>
  <si>
    <t>様式２７</t>
    <rPh sb="0" eb="2">
      <t>ヨウシキ</t>
    </rPh>
    <phoneticPr fontId="29"/>
  </si>
  <si>
    <t>褥瘡マネジメント加算に係る届出書</t>
    <rPh sb="0" eb="2">
      <t>ジョクソウ</t>
    </rPh>
    <rPh sb="8" eb="10">
      <t>カサン</t>
    </rPh>
    <rPh sb="11" eb="12">
      <t>カカ</t>
    </rPh>
    <rPh sb="13" eb="16">
      <t>トドケデショ</t>
    </rPh>
    <phoneticPr fontId="29"/>
  </si>
  <si>
    <t>様式５</t>
    <rPh sb="0" eb="2">
      <t>ヨウシキ</t>
    </rPh>
    <phoneticPr fontId="29"/>
  </si>
  <si>
    <t>様式８</t>
    <phoneticPr fontId="29"/>
  </si>
  <si>
    <t>特定事業所加算（Ⅰ）～（Ⅲ）・特定事業所医療介護連携加算・ターミナルケアマネジメント加算</t>
    <rPh sb="0" eb="7">
      <t>トクテイジギョウショカサン</t>
    </rPh>
    <rPh sb="15" eb="20">
      <t>トクテイジギョウショ</t>
    </rPh>
    <rPh sb="20" eb="28">
      <t>イリョウカイゴレンケイカサン</t>
    </rPh>
    <rPh sb="42" eb="44">
      <t>カサン</t>
    </rPh>
    <phoneticPr fontId="29"/>
  </si>
  <si>
    <t>様式９</t>
    <rPh sb="0" eb="2">
      <t>ヨウシキ</t>
    </rPh>
    <phoneticPr fontId="29"/>
  </si>
  <si>
    <t>特定事業所加算Ａに係る届出書</t>
    <rPh sb="0" eb="7">
      <t>トクテイジギョウショカサン</t>
    </rPh>
    <rPh sb="9" eb="10">
      <t>カカ</t>
    </rPh>
    <rPh sb="11" eb="14">
      <t>トドケデショ</t>
    </rPh>
    <phoneticPr fontId="29"/>
  </si>
  <si>
    <t>看取り連携加算に係る届出書（小規模多機能型居宅介護）</t>
    <rPh sb="0" eb="2">
      <t>ミト</t>
    </rPh>
    <rPh sb="3" eb="5">
      <t>レンケイ</t>
    </rPh>
    <rPh sb="5" eb="7">
      <t>カサン</t>
    </rPh>
    <rPh sb="8" eb="9">
      <t>カカ</t>
    </rPh>
    <rPh sb="10" eb="13">
      <t>トドケデショ</t>
    </rPh>
    <rPh sb="14" eb="25">
      <t>ショウキボタキノウガタキョタクカイゴ</t>
    </rPh>
    <phoneticPr fontId="29"/>
  </si>
  <si>
    <t>様式１３</t>
    <rPh sb="0" eb="2">
      <t>ヨウシキ</t>
    </rPh>
    <phoneticPr fontId="29"/>
  </si>
  <si>
    <t>看取り連携加算に係る届出書（認知症対応型共同生活介護）</t>
    <rPh sb="0" eb="2">
      <t>ミト</t>
    </rPh>
    <rPh sb="3" eb="7">
      <t>レンケイカサン</t>
    </rPh>
    <rPh sb="8" eb="9">
      <t>カカ</t>
    </rPh>
    <rPh sb="10" eb="13">
      <t>トドケデショ</t>
    </rPh>
    <rPh sb="14" eb="26">
      <t>ニンチショウタイオウガタキョウドウセイカツカイゴ</t>
    </rPh>
    <phoneticPr fontId="29"/>
  </si>
  <si>
    <t>様式１５</t>
    <rPh sb="0" eb="2">
      <t>ヨウシキ</t>
    </rPh>
    <phoneticPr fontId="29"/>
  </si>
  <si>
    <t>認知症専門ケア加算に係る届出書（認知症対応型共同生活介護）</t>
    <rPh sb="0" eb="5">
      <t>ニンチショウセンモン</t>
    </rPh>
    <rPh sb="7" eb="9">
      <t>カサン</t>
    </rPh>
    <rPh sb="10" eb="11">
      <t>カカ</t>
    </rPh>
    <rPh sb="12" eb="15">
      <t>トドケデショ</t>
    </rPh>
    <rPh sb="16" eb="28">
      <t>ニンチショウタイオウガタキョウドウセイカツカイゴ</t>
    </rPh>
    <phoneticPr fontId="29"/>
  </si>
  <si>
    <t>認知症専門ケア加算に係る届出書（定期巡回・随時対応型訪問介護看護、夜間対応型訪問介護）</t>
    <rPh sb="0" eb="5">
      <t>ニンチショウセンモン</t>
    </rPh>
    <rPh sb="7" eb="9">
      <t>カサン</t>
    </rPh>
    <rPh sb="10" eb="11">
      <t>カカ</t>
    </rPh>
    <rPh sb="12" eb="15">
      <t>トドケデショ</t>
    </rPh>
    <rPh sb="16" eb="20">
      <t>テイキジュンカイ</t>
    </rPh>
    <rPh sb="21" eb="32">
      <t>ズイジタイオウガタホウモンカイゴカンゴ</t>
    </rPh>
    <rPh sb="33" eb="42">
      <t>ヤカンタイオウガタホウモンカイゴ</t>
    </rPh>
    <phoneticPr fontId="29"/>
  </si>
  <si>
    <t>様式番号</t>
    <rPh sb="0" eb="4">
      <t>ヨウシキバンゴウ</t>
    </rPh>
    <phoneticPr fontId="29"/>
  </si>
  <si>
    <t>添付書類名</t>
    <rPh sb="0" eb="5">
      <t>テンプショルイメイ</t>
    </rPh>
    <phoneticPr fontId="29"/>
  </si>
  <si>
    <t>利用延人員数計算シート（通所介護・地域密着型通所介護・(介護予防)認知症対応型通所介護）</t>
  </si>
  <si>
    <t>利用者の割合に関する計算書（認知症加算）</t>
    <phoneticPr fontId="29"/>
  </si>
  <si>
    <t>様式４－２</t>
    <rPh sb="0" eb="2">
      <t>ヨウシキ</t>
    </rPh>
    <phoneticPr fontId="29"/>
  </si>
  <si>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9"/>
  </si>
  <si>
    <t>様式３－２</t>
    <rPh sb="0" eb="2">
      <t>ヨウシキ</t>
    </rPh>
    <phoneticPr fontId="29"/>
  </si>
  <si>
    <t>シフト記号表</t>
    <rPh sb="3" eb="6">
      <t>キゴウヒョウ</t>
    </rPh>
    <phoneticPr fontId="29"/>
  </si>
  <si>
    <t>参考計算書（Ａ）　有資格者の割合の計算用</t>
    <rPh sb="9" eb="13">
      <t>ユウシカクシャ</t>
    </rPh>
    <rPh sb="14" eb="16">
      <t>ワリアイ</t>
    </rPh>
    <rPh sb="17" eb="20">
      <t>ケイサンヨウ</t>
    </rPh>
    <phoneticPr fontId="29"/>
  </si>
  <si>
    <t>参考計算書（B）　勤続年数７年以上の職員の割合の計算用</t>
    <rPh sb="9" eb="13">
      <t>キンゾクネンスウ</t>
    </rPh>
    <rPh sb="14" eb="17">
      <t>ネンイジョウ</t>
    </rPh>
    <rPh sb="18" eb="20">
      <t>ショクイン</t>
    </rPh>
    <rPh sb="21" eb="23">
      <t>ワリアイ</t>
    </rPh>
    <rPh sb="24" eb="27">
      <t>ケイサンヨウ</t>
    </rPh>
    <phoneticPr fontId="29"/>
  </si>
  <si>
    <t>参考計算書（Ｃ）　常勤職員の割合の計算用</t>
    <rPh sb="9" eb="13">
      <t>ジョウキンショクイン</t>
    </rPh>
    <rPh sb="14" eb="16">
      <t>ワリアイ</t>
    </rPh>
    <rPh sb="17" eb="20">
      <t>ケイサンヨウ</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</si>
</sst>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 &quot;¥&quot;* #,##0_ ;_ &quot;¥&quot;* \-#,##0_ ;_ &quot;¥&quot;* &quot;-&quot;_ ;_ @_ "/>
    <numFmt numFmtId="176" formatCode="#,##0.0_ "/>
    <numFmt numFmtId="177" formatCode="#,##0_ "/>
    <numFmt numFmtId="178" formatCode="0.0%"/>
    <numFmt numFmtId="179" formatCode="0.00_ "/>
    <numFmt numFmtId="180" formatCode="0.00_);[Red]\(0.00\)"/>
    <numFmt numFmtId="181" formatCode="0.0_ "/>
    <numFmt numFmtId="182" formatCode="0.0_);[Red]\(0.0\)"/>
    <numFmt numFmtId="183" formatCode="[Black]#,##0;[Black]\ \-#,##0;[Black]\ 0;[Black]@\ "/>
    <numFmt numFmtId="184" formatCode="#,##0.0#"/>
    <numFmt numFmtId="185" formatCode="h:mm;@"/>
    <numFmt numFmtId="186" formatCode="0.000"/>
    <numFmt numFmtId="187" formatCode="0.0"/>
    <numFmt numFmtId="188" formatCode="[$-411]ggge&quot;年&quot;m&quot;月&quot;;@"/>
    <numFmt numFmtId="189" formatCode="#,##0.000000;[Red]\-#,##0.000000"/>
    <numFmt numFmtId="190" formatCode="0_ ;[Red]\-0\ "/>
    <numFmt numFmtId="191" formatCode="#,##0_ ;[Red]\-#,##0\ "/>
    <numFmt numFmtId="192" formatCode="&quot;令&quot;&quot;和&quot;0&quot;年&quot;"/>
    <numFmt numFmtId="193" formatCode="[&lt;=999]000;[&lt;=9999]000\-00;000\-0000"/>
  </numFmts>
  <fonts count="84"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name val="ＭＳ Ｐゴシック"/>
      <family val="3"/>
    </font>
    <font>
      <sz val="12"/>
      <color theme="1"/>
      <name val="ＭＳ ゴシック"/>
      <family val="3"/>
    </font>
    <font>
      <sz val="10"/>
      <color rgb="FF000000"/>
      <name val="Times New Roman"/>
      <family val="1"/>
    </font>
    <font>
      <sz val="8"/>
      <name val="ＭＳ Ｐゴシック"/>
      <family val="3"/>
    </font>
    <font>
      <sz val="11"/>
      <color indexed="8"/>
      <name val="ＭＳ Ｐゴシック"/>
      <family val="3"/>
    </font>
    <font>
      <sz val="11"/>
      <name val="ＭＳ ゴシック"/>
      <family val="3"/>
    </font>
    <font>
      <sz val="6"/>
      <name val="ＭＳ Ｐゴシック"/>
      <family val="3"/>
    </font>
    <font>
      <sz val="11"/>
      <color theme="1"/>
      <name val="BIZ UDゴシック"/>
      <family val="3"/>
    </font>
    <font>
      <sz val="11"/>
      <name val="BIZ UDゴシック"/>
      <family val="3"/>
    </font>
    <font>
      <sz val="10"/>
      <name val="BIZ UDゴシック"/>
      <family val="3"/>
    </font>
    <font>
      <sz val="14"/>
      <name val="BIZ UDゴシック"/>
      <family val="3"/>
    </font>
    <font>
      <sz val="8"/>
      <name val="BIZ UDゴシック"/>
      <family val="3"/>
    </font>
    <font>
      <sz val="9"/>
      <name val="BIZ UDゴシック"/>
      <family val="3"/>
    </font>
    <font>
      <b/>
      <sz val="9"/>
      <name val="BIZ UDゴシック"/>
      <family val="3"/>
    </font>
    <font>
      <b/>
      <sz val="9"/>
      <color indexed="10"/>
      <name val="BIZ UDゴシック"/>
      <family val="3"/>
    </font>
    <font>
      <sz val="11"/>
      <color indexed="8"/>
      <name val="BIZ UDゴシック"/>
      <family val="3"/>
    </font>
    <font>
      <sz val="9"/>
      <color indexed="8"/>
      <name val="BIZ UDゴシック"/>
      <family val="3"/>
    </font>
    <font>
      <sz val="9"/>
      <color indexed="10"/>
      <name val="BIZ UDゴシック"/>
      <family val="3"/>
    </font>
    <font>
      <b/>
      <sz val="8"/>
      <name val="BIZ UDゴシック"/>
      <family val="3"/>
    </font>
    <font>
      <sz val="11"/>
      <color theme="1"/>
      <name val="BIZ UDゴシック"/>
      <family val="3"/>
      <charset val="128"/>
    </font>
    <font>
      <sz val="8"/>
      <name val="BIZ UDゴシック"/>
      <family val="3"/>
      <charset val="128"/>
    </font>
    <font>
      <sz val="9"/>
      <name val="BIZ UDゴシック"/>
      <family val="3"/>
      <charset val="128"/>
    </font>
    <font>
      <b/>
      <sz val="9"/>
      <name val="BIZ UDゴシック"/>
      <family val="3"/>
      <charset val="128"/>
    </font>
    <font>
      <sz val="9"/>
      <color indexed="10"/>
      <name val="BIZ UDゴシック"/>
      <family val="3"/>
      <charset val="128"/>
    </font>
    <font>
      <sz val="11"/>
      <name val="ＭＳ Ｐゴシック"/>
      <family val="3"/>
      <charset val="128"/>
    </font>
    <font>
      <sz val="11"/>
      <name val="HGSｺﾞｼｯｸM"/>
      <family val="3"/>
      <charset val="128"/>
    </font>
    <font>
      <sz val="6"/>
      <name val="ＭＳ Ｐゴシック"/>
      <family val="3"/>
      <charset val="128"/>
      <scheme val="minor"/>
    </font>
    <font>
      <sz val="9"/>
      <name val="HGSｺﾞｼｯｸM"/>
      <family val="3"/>
      <charset val="128"/>
    </font>
    <font>
      <sz val="6"/>
      <name val="ＭＳ Ｐゴシック"/>
      <family val="3"/>
      <charset val="128"/>
    </font>
    <font>
      <sz val="10.5"/>
      <name val="HGSｺﾞｼｯｸM"/>
      <family val="3"/>
      <charset val="128"/>
    </font>
    <font>
      <sz val="8"/>
      <name val="HGSｺﾞｼｯｸM"/>
      <family val="3"/>
      <charset val="128"/>
    </font>
    <font>
      <b/>
      <sz val="11"/>
      <name val="HGSｺﾞｼｯｸM"/>
      <family val="3"/>
      <charset val="128"/>
    </font>
    <font>
      <sz val="10"/>
      <name val="HGSｺﾞｼｯｸM"/>
      <family val="3"/>
      <charset val="128"/>
    </font>
    <font>
      <b/>
      <sz val="8"/>
      <name val="HGSｺﾞｼｯｸM"/>
      <family val="3"/>
      <charset val="128"/>
    </font>
    <font>
      <sz val="12"/>
      <name val="HGSｺﾞｼｯｸM"/>
      <family val="3"/>
      <charset val="128"/>
    </font>
    <font>
      <sz val="14"/>
      <name val="HGSｺﾞｼｯｸM"/>
      <family val="3"/>
      <charset val="128"/>
    </font>
    <font>
      <sz val="11"/>
      <color theme="1"/>
      <name val="ＭＳ Ｐゴシック"/>
      <family val="3"/>
      <charset val="128"/>
      <scheme val="minor"/>
    </font>
    <font>
      <u/>
      <sz val="11"/>
      <name val="HGSｺﾞｼｯｸM"/>
      <family val="3"/>
      <charset val="128"/>
    </font>
    <font>
      <sz val="11"/>
      <name val="HGSｺﾞｼｯｸM"/>
      <family val="3"/>
    </font>
    <font>
      <sz val="16"/>
      <name val="HGSｺﾞｼｯｸM"/>
      <family val="3"/>
      <charset val="128"/>
    </font>
    <font>
      <sz val="6"/>
      <name val="ＭＳ Ｐゴシック"/>
      <family val="2"/>
      <charset val="128"/>
      <scheme val="minor"/>
    </font>
    <font>
      <sz val="16"/>
      <color rgb="FF000000"/>
      <name val="HGSｺﾞｼｯｸM"/>
      <family val="3"/>
      <charset val="128"/>
    </font>
    <font>
      <b/>
      <u/>
      <sz val="16"/>
      <name val="HGSｺﾞｼｯｸM"/>
      <family val="3"/>
      <charset val="128"/>
    </font>
    <font>
      <b/>
      <sz val="16"/>
      <name val="HGSｺﾞｼｯｸM"/>
      <family val="3"/>
      <charset val="128"/>
    </font>
    <font>
      <u/>
      <sz val="16"/>
      <name val="HGSｺﾞｼｯｸE"/>
      <family val="3"/>
      <charset val="128"/>
    </font>
    <font>
      <b/>
      <sz val="12"/>
      <name val="HGSｺﾞｼｯｸM"/>
      <family val="3"/>
      <charset val="128"/>
    </font>
    <font>
      <b/>
      <sz val="14"/>
      <name val="HGSｺﾞｼｯｸM"/>
      <family val="3"/>
      <charset val="128"/>
    </font>
    <font>
      <sz val="16"/>
      <color theme="1"/>
      <name val="ＭＳ Ｐゴシック"/>
      <family val="3"/>
      <charset val="128"/>
      <scheme val="minor"/>
    </font>
    <font>
      <sz val="16"/>
      <color rgb="FF000000"/>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6"/>
      <color rgb="FFFF0000"/>
      <name val="HGSｺﾞｼｯｸM"/>
      <family val="3"/>
      <charset val="128"/>
    </font>
    <font>
      <sz val="7"/>
      <name val="HGSｺﾞｼｯｸM"/>
      <family val="3"/>
      <charset val="128"/>
    </font>
    <font>
      <b/>
      <u/>
      <sz val="11"/>
      <color theme="1"/>
      <name val="ＭＳ Ｐゴシック"/>
      <family val="3"/>
      <charset val="128"/>
      <scheme val="minor"/>
    </font>
    <font>
      <sz val="11"/>
      <name val="ＭＳ Ｐゴシック"/>
      <family val="3"/>
      <charset val="128"/>
      <scheme val="minor"/>
    </font>
    <font>
      <sz val="11"/>
      <color theme="1"/>
      <name val="游ゴシック"/>
      <family val="3"/>
    </font>
    <font>
      <sz val="14"/>
      <color theme="1"/>
      <name val="BIZ UDゴシック"/>
      <family val="3"/>
    </font>
    <font>
      <sz val="12"/>
      <color theme="1"/>
      <name val="BIZ UDゴシック"/>
      <family val="3"/>
    </font>
    <font>
      <sz val="6"/>
      <name val="游ゴシック"/>
      <family val="3"/>
    </font>
    <font>
      <sz val="9"/>
      <color theme="1"/>
      <name val="BIZ UDゴシック"/>
      <family val="3"/>
    </font>
    <font>
      <sz val="13"/>
      <color theme="1"/>
      <name val="BIZ UDゴシック"/>
      <family val="3"/>
    </font>
    <font>
      <b/>
      <sz val="14"/>
      <color theme="1"/>
      <name val="BIZ UDゴシック"/>
      <family val="3"/>
    </font>
    <font>
      <sz val="10"/>
      <color theme="1"/>
      <name val="BIZ UDゴシック"/>
      <family val="3"/>
    </font>
    <font>
      <b/>
      <sz val="16"/>
      <color theme="1"/>
      <name val="BIZ UDゴシック"/>
      <family val="3"/>
    </font>
    <font>
      <b/>
      <sz val="11.5"/>
      <name val="BIZ UDゴシック"/>
      <family val="3"/>
    </font>
    <font>
      <sz val="8"/>
      <color theme="1"/>
      <name val="BIZ UDゴシック"/>
      <family val="3"/>
    </font>
    <font>
      <b/>
      <sz val="11"/>
      <name val="BIZ UDゴシック"/>
      <family val="3"/>
    </font>
    <font>
      <sz val="6"/>
      <name val="ＭＳ ゴシック"/>
      <family val="3"/>
    </font>
    <font>
      <b/>
      <u/>
      <sz val="11"/>
      <color theme="1"/>
      <name val="BIZ UDゴシック"/>
      <family val="3"/>
      <charset val="128"/>
    </font>
    <font>
      <sz val="10"/>
      <name val="BIZ UDゴシック"/>
      <family val="3"/>
      <charset val="128"/>
    </font>
    <font>
      <b/>
      <sz val="12"/>
      <name val="BIZ UDゴシック"/>
      <family val="3"/>
    </font>
    <font>
      <b/>
      <sz val="16"/>
      <name val="BIZ UDゴシック"/>
      <family val="3"/>
    </font>
    <font>
      <strike/>
      <sz val="9"/>
      <color rgb="FFFF0000"/>
      <name val="HGSｺﾞｼｯｸM"/>
      <family val="3"/>
      <charset val="128"/>
    </font>
    <font>
      <u/>
      <sz val="8"/>
      <color indexed="10"/>
      <name val="HGSｺﾞｼｯｸM"/>
      <family val="3"/>
      <charset val="128"/>
    </font>
    <font>
      <sz val="11"/>
      <color rgb="FFFF0000"/>
      <name val="HGSｺﾞｼｯｸM"/>
      <family val="3"/>
      <charset val="128"/>
    </font>
    <font>
      <strike/>
      <sz val="10"/>
      <name val="HGSｺﾞｼｯｸM"/>
      <family val="3"/>
      <charset val="128"/>
    </font>
    <font>
      <sz val="10"/>
      <name val="HGPｺﾞｼｯｸM"/>
      <family val="3"/>
      <charset val="128"/>
    </font>
    <font>
      <sz val="11"/>
      <name val="HGPｺﾞｼｯｸM"/>
      <family val="3"/>
      <charset val="128"/>
    </font>
    <font>
      <sz val="11"/>
      <color theme="1"/>
      <name val="HGSｺﾞｼｯｸM"/>
      <family val="3"/>
      <charset val="128"/>
    </font>
    <font>
      <u/>
      <sz val="11"/>
      <color theme="10"/>
      <name val="ＭＳ Ｐゴシック"/>
      <family val="3"/>
      <scheme val="minor"/>
    </font>
    <font>
      <sz val="16"/>
      <color theme="1"/>
      <name val="ＭＳ Ｐゴシック"/>
      <family val="3"/>
      <scheme val="minor"/>
    </font>
  </fonts>
  <fills count="19">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indexed="46"/>
        <bgColor indexed="64"/>
      </patternFill>
    </fill>
    <fill>
      <patternFill patternType="solid">
        <fgColor indexed="9"/>
        <bgColor indexed="64"/>
      </patternFill>
    </fill>
    <fill>
      <patternFill patternType="solid">
        <fgColor indexed="11"/>
        <bgColor indexed="64"/>
      </patternFill>
    </fill>
    <fill>
      <patternFill patternType="solid">
        <fgColor indexed="45"/>
        <bgColor indexed="64"/>
      </patternFill>
    </fill>
    <fill>
      <patternFill patternType="solid">
        <fgColor theme="1" tint="0.249977111117893"/>
        <bgColor indexed="64"/>
      </patternFill>
    </fill>
    <fill>
      <patternFill patternType="solid">
        <fgColor theme="8" tint="0.79998168889431442"/>
        <bgColor indexed="64"/>
      </patternFill>
    </fill>
    <fill>
      <patternFill patternType="solid">
        <fgColor rgb="FFCCFFCC"/>
        <bgColor indexed="64"/>
      </patternFill>
    </fill>
    <fill>
      <patternFill patternType="solid">
        <fgColor rgb="FFCCFFFF"/>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9" tint="0.79998168889431442"/>
        <bgColor indexed="64"/>
      </patternFill>
    </fill>
  </fills>
  <borders count="106">
    <border>
      <left/>
      <right/>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double">
        <color indexed="64"/>
      </left>
      <right/>
      <top style="double">
        <color indexed="64"/>
      </top>
      <bottom style="double">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thin">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hair">
        <color indexed="64"/>
      </top>
      <bottom style="hair">
        <color indexed="64"/>
      </bottom>
      <diagonal/>
    </border>
    <border>
      <left/>
      <right/>
      <top/>
      <bottom style="hair">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bottom style="dashed">
        <color indexed="64"/>
      </bottom>
      <diagonal/>
    </border>
  </borders>
  <cellStyleXfs count="41">
    <xf numFmtId="0" fontId="0"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0" fontId="5" fillId="0" borderId="0"/>
    <xf numFmtId="0" fontId="6" fillId="0" borderId="0"/>
    <xf numFmtId="0" fontId="5" fillId="0" borderId="0"/>
    <xf numFmtId="0" fontId="3" fillId="0" borderId="0"/>
    <xf numFmtId="0" fontId="3" fillId="0" borderId="0"/>
    <xf numFmtId="0" fontId="3" fillId="0" borderId="0"/>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7" fillId="0" borderId="0">
      <alignment vertical="center"/>
    </xf>
    <xf numFmtId="0" fontId="3" fillId="0" borderId="0">
      <alignment vertical="center"/>
    </xf>
    <xf numFmtId="0" fontId="3" fillId="0" borderId="0"/>
    <xf numFmtId="0" fontId="2" fillId="0" borderId="0">
      <alignment vertical="center"/>
    </xf>
    <xf numFmtId="0" fontId="8" fillId="0" borderId="0"/>
    <xf numFmtId="0" fontId="27" fillId="0" borderId="0"/>
    <xf numFmtId="0" fontId="27" fillId="0" borderId="0"/>
    <xf numFmtId="0" fontId="39" fillId="0" borderId="0">
      <alignment vertical="center"/>
    </xf>
    <xf numFmtId="9" fontId="39" fillId="0" borderId="0" applyFont="0" applyFill="0" applyBorder="0" applyAlignment="0" applyProtection="0">
      <alignment vertical="center"/>
    </xf>
    <xf numFmtId="38" fontId="27" fillId="0" borderId="0" applyFont="0" applyFill="0" applyBorder="0" applyAlignment="0" applyProtection="0">
      <alignment vertical="center"/>
    </xf>
    <xf numFmtId="0" fontId="3" fillId="0" borderId="0"/>
    <xf numFmtId="0" fontId="1" fillId="0" borderId="0">
      <alignment vertical="center"/>
    </xf>
    <xf numFmtId="38" fontId="1" fillId="0" borderId="0" applyFont="0" applyFill="0" applyBorder="0" applyAlignment="0" applyProtection="0">
      <alignment vertical="center"/>
    </xf>
    <xf numFmtId="0" fontId="58" fillId="0" borderId="0"/>
    <xf numFmtId="9" fontId="58" fillId="0" borderId="0" applyFont="0" applyFill="0" applyBorder="0" applyAlignment="0" applyProtection="0">
      <alignment vertical="center"/>
    </xf>
    <xf numFmtId="38" fontId="58" fillId="0" borderId="0" applyFont="0" applyFill="0" applyBorder="0" applyAlignment="0" applyProtection="0">
      <alignment vertical="center"/>
    </xf>
    <xf numFmtId="0" fontId="58" fillId="0" borderId="0">
      <alignment vertical="center"/>
    </xf>
    <xf numFmtId="0" fontId="3" fillId="0" borderId="0"/>
    <xf numFmtId="0" fontId="3" fillId="0" borderId="0"/>
    <xf numFmtId="0" fontId="2" fillId="0" borderId="0">
      <alignment vertical="center"/>
    </xf>
    <xf numFmtId="0" fontId="27" fillId="0" borderId="0"/>
    <xf numFmtId="0" fontId="82" fillId="0" borderId="0" applyNumberFormat="0" applyFill="0" applyBorder="0" applyAlignment="0" applyProtection="0">
      <alignment vertical="center"/>
    </xf>
  </cellStyleXfs>
  <cellXfs count="1029">
    <xf numFmtId="0" fontId="0" fillId="0" borderId="0" xfId="0">
      <alignment vertical="center"/>
    </xf>
    <xf numFmtId="0" fontId="14" fillId="0" borderId="0" xfId="11" applyFont="1" applyAlignment="1">
      <alignment vertical="center"/>
    </xf>
    <xf numFmtId="0" fontId="16" fillId="0" borderId="0" xfId="10" applyFont="1" applyAlignment="1">
      <alignment vertical="center"/>
    </xf>
    <xf numFmtId="0" fontId="15" fillId="0" borderId="0" xfId="10" applyFont="1" applyAlignment="1">
      <alignment vertical="center"/>
    </xf>
    <xf numFmtId="0" fontId="15" fillId="0" borderId="0" xfId="10" applyFont="1" applyAlignment="1">
      <alignment horizontal="center" vertical="center"/>
    </xf>
    <xf numFmtId="0" fontId="14" fillId="0" borderId="0" xfId="10" applyFont="1" applyAlignment="1">
      <alignment vertical="center" shrinkToFit="1"/>
    </xf>
    <xf numFmtId="183" fontId="15" fillId="0" borderId="0" xfId="10" applyNumberFormat="1" applyFont="1" applyAlignment="1">
      <alignment vertical="center"/>
    </xf>
    <xf numFmtId="0" fontId="14" fillId="0" borderId="0" xfId="10" applyFont="1" applyAlignment="1">
      <alignment vertical="center"/>
    </xf>
    <xf numFmtId="180" fontId="15" fillId="0" borderId="0" xfId="10" applyNumberFormat="1" applyFont="1" applyAlignment="1">
      <alignment horizontal="center" vertical="center"/>
    </xf>
    <xf numFmtId="180" fontId="15" fillId="0" borderId="0" xfId="10" applyNumberFormat="1" applyFont="1" applyAlignment="1">
      <alignment vertical="center"/>
    </xf>
    <xf numFmtId="179" fontId="15" fillId="0" borderId="0" xfId="10" applyNumberFormat="1" applyFont="1" applyAlignment="1">
      <alignment vertical="center"/>
    </xf>
    <xf numFmtId="0" fontId="13" fillId="3" borderId="0" xfId="10" applyFont="1" applyFill="1" applyAlignment="1">
      <alignment horizontal="left" vertical="center"/>
    </xf>
    <xf numFmtId="0" fontId="15" fillId="0" borderId="0" xfId="10" applyFont="1" applyAlignment="1">
      <alignment horizontal="left" vertical="top" wrapText="1"/>
    </xf>
    <xf numFmtId="0" fontId="15" fillId="0" borderId="0" xfId="10" applyFont="1" applyAlignment="1">
      <alignment horizontal="left" wrapText="1"/>
    </xf>
    <xf numFmtId="0" fontId="15" fillId="3" borderId="0" xfId="10" applyFont="1" applyFill="1" applyAlignment="1">
      <alignment vertical="center"/>
    </xf>
    <xf numFmtId="0" fontId="15" fillId="0" borderId="0" xfId="10" applyFont="1" applyAlignment="1">
      <alignment horizontal="left"/>
    </xf>
    <xf numFmtId="0" fontId="16" fillId="0" borderId="35" xfId="10" applyFont="1" applyBorder="1" applyAlignment="1">
      <alignment vertical="center"/>
    </xf>
    <xf numFmtId="0" fontId="15" fillId="0" borderId="36" xfId="10" applyFont="1" applyBorder="1" applyAlignment="1">
      <alignment horizontal="right" vertical="center"/>
    </xf>
    <xf numFmtId="0" fontId="16" fillId="0" borderId="36" xfId="10" applyFont="1" applyBorder="1" applyAlignment="1">
      <alignment vertical="center"/>
    </xf>
    <xf numFmtId="0" fontId="15" fillId="0" borderId="37" xfId="10" applyFont="1" applyBorder="1" applyAlignment="1">
      <alignment horizontal="right" vertical="center"/>
    </xf>
    <xf numFmtId="0" fontId="15" fillId="0" borderId="35" xfId="10" applyFont="1" applyBorder="1" applyAlignment="1">
      <alignment vertical="center"/>
    </xf>
    <xf numFmtId="0" fontId="15" fillId="0" borderId="36" xfId="10" applyFont="1" applyBorder="1" applyAlignment="1">
      <alignment horizontal="center" vertical="center"/>
    </xf>
    <xf numFmtId="0" fontId="15" fillId="0" borderId="36" xfId="10" applyFont="1" applyBorder="1" applyAlignment="1">
      <alignment vertical="center"/>
    </xf>
    <xf numFmtId="0" fontId="15" fillId="0" borderId="37" xfId="10" applyFont="1" applyBorder="1" applyAlignment="1">
      <alignment horizontal="center" vertical="center"/>
    </xf>
    <xf numFmtId="0" fontId="15" fillId="3" borderId="0" xfId="10" applyFont="1" applyFill="1" applyAlignment="1">
      <alignment horizontal="center" vertical="center"/>
    </xf>
    <xf numFmtId="0" fontId="18" fillId="0" borderId="0" xfId="13" applyFont="1" applyAlignment="1">
      <alignment horizontal="right"/>
    </xf>
    <xf numFmtId="0" fontId="15" fillId="0" borderId="7" xfId="10" applyFont="1" applyBorder="1" applyAlignment="1">
      <alignment horizontal="center" vertical="center"/>
    </xf>
    <xf numFmtId="0" fontId="15" fillId="0" borderId="8" xfId="10" applyFont="1" applyBorder="1" applyAlignment="1">
      <alignment horizontal="center" vertical="center"/>
    </xf>
    <xf numFmtId="0" fontId="14" fillId="3" borderId="0" xfId="10" applyFont="1" applyFill="1" applyAlignment="1">
      <alignment vertical="center" shrinkToFit="1"/>
    </xf>
    <xf numFmtId="0" fontId="19" fillId="0" borderId="0" xfId="13" applyFont="1" applyAlignment="1">
      <alignment horizontal="right"/>
    </xf>
    <xf numFmtId="0" fontId="14" fillId="0" borderId="7" xfId="10" applyFont="1" applyBorder="1" applyAlignment="1">
      <alignment horizontal="right" vertical="center" shrinkToFit="1"/>
    </xf>
    <xf numFmtId="0" fontId="14" fillId="0" borderId="0" xfId="10" applyFont="1" applyAlignment="1">
      <alignment horizontal="right" vertical="center" shrinkToFit="1"/>
    </xf>
    <xf numFmtId="0" fontId="14" fillId="0" borderId="8" xfId="10" applyFont="1" applyBorder="1" applyAlignment="1">
      <alignment horizontal="right" vertical="center" shrinkToFit="1"/>
    </xf>
    <xf numFmtId="0" fontId="14" fillId="0" borderId="40" xfId="10" applyFont="1" applyBorder="1" applyAlignment="1">
      <alignment horizontal="right" vertical="center" shrinkToFit="1"/>
    </xf>
    <xf numFmtId="183" fontId="15" fillId="3" borderId="0" xfId="10" applyNumberFormat="1" applyFont="1" applyFill="1" applyAlignment="1">
      <alignment vertical="center"/>
    </xf>
    <xf numFmtId="0" fontId="18" fillId="0" borderId="0" xfId="13" applyFont="1">
      <alignment vertical="center"/>
    </xf>
    <xf numFmtId="181" fontId="15" fillId="4" borderId="41" xfId="10" applyNumberFormat="1" applyFont="1" applyFill="1" applyBorder="1" applyAlignment="1" applyProtection="1">
      <alignment vertical="center"/>
      <protection locked="0"/>
    </xf>
    <xf numFmtId="181" fontId="15" fillId="5" borderId="6" xfId="10" applyNumberFormat="1" applyFont="1" applyFill="1" applyBorder="1" applyAlignment="1" applyProtection="1">
      <alignment vertical="center"/>
      <protection locked="0"/>
    </xf>
    <xf numFmtId="181" fontId="15" fillId="6" borderId="41" xfId="10" applyNumberFormat="1" applyFont="1" applyFill="1" applyBorder="1" applyAlignment="1" applyProtection="1">
      <alignment vertical="center"/>
      <protection hidden="1"/>
    </xf>
    <xf numFmtId="181" fontId="15" fillId="4" borderId="6" xfId="10" applyNumberFormat="1" applyFont="1" applyFill="1" applyBorder="1" applyAlignment="1" applyProtection="1">
      <alignment vertical="center"/>
      <protection locked="0"/>
    </xf>
    <xf numFmtId="0" fontId="14" fillId="3" borderId="0" xfId="10" applyFont="1" applyFill="1" applyAlignment="1">
      <alignment vertical="center"/>
    </xf>
    <xf numFmtId="0" fontId="15" fillId="4" borderId="0" xfId="10" applyFont="1" applyFill="1" applyAlignment="1">
      <alignment horizontal="left" wrapText="1"/>
    </xf>
    <xf numFmtId="0" fontId="14" fillId="5" borderId="19" xfId="10" applyFont="1" applyFill="1" applyBorder="1" applyAlignment="1">
      <alignment vertical="center"/>
    </xf>
    <xf numFmtId="0" fontId="14" fillId="6" borderId="20" xfId="10" applyFont="1" applyFill="1" applyBorder="1" applyAlignment="1">
      <alignment vertical="center"/>
    </xf>
    <xf numFmtId="0" fontId="14" fillId="5" borderId="20" xfId="10" applyFont="1" applyFill="1" applyBorder="1" applyAlignment="1">
      <alignment vertical="center"/>
    </xf>
    <xf numFmtId="0" fontId="14" fillId="6" borderId="21" xfId="10" applyFont="1" applyFill="1" applyBorder="1" applyAlignment="1">
      <alignment vertical="center"/>
    </xf>
    <xf numFmtId="0" fontId="15" fillId="0" borderId="0" xfId="23" applyFont="1" applyAlignment="1">
      <alignment vertical="top"/>
    </xf>
    <xf numFmtId="0" fontId="15" fillId="0" borderId="0" xfId="10" applyFont="1" applyAlignment="1">
      <alignment horizontal="center" vertical="center" wrapText="1"/>
    </xf>
    <xf numFmtId="0" fontId="16" fillId="0" borderId="0" xfId="10" applyFont="1" applyAlignment="1">
      <alignment vertical="center" wrapText="1"/>
    </xf>
    <xf numFmtId="180" fontId="15" fillId="0" borderId="0" xfId="10" applyNumberFormat="1" applyFont="1" applyAlignment="1">
      <alignment horizontal="right" vertical="center"/>
    </xf>
    <xf numFmtId="180" fontId="15" fillId="7" borderId="0" xfId="10" applyNumberFormat="1" applyFont="1" applyFill="1" applyAlignment="1">
      <alignment horizontal="right" vertical="center"/>
    </xf>
    <xf numFmtId="0" fontId="16" fillId="0" borderId="0" xfId="23" applyFont="1" applyAlignment="1">
      <alignment vertical="top"/>
    </xf>
    <xf numFmtId="0" fontId="20" fillId="0" borderId="11" xfId="10" applyFont="1" applyBorder="1" applyAlignment="1">
      <alignment horizontal="center" vertical="center"/>
    </xf>
    <xf numFmtId="0" fontId="20" fillId="0" borderId="43" xfId="10" applyFont="1" applyBorder="1" applyAlignment="1">
      <alignment horizontal="center" vertical="center"/>
    </xf>
    <xf numFmtId="0" fontId="16" fillId="0" borderId="30" xfId="10" applyFont="1" applyBorder="1" applyAlignment="1">
      <alignment horizontal="center" vertical="center" wrapText="1"/>
    </xf>
    <xf numFmtId="0" fontId="16" fillId="0" borderId="0" xfId="10" applyFont="1" applyAlignment="1">
      <alignment horizontal="center" vertical="center" wrapText="1"/>
    </xf>
    <xf numFmtId="0" fontId="16" fillId="0" borderId="11" xfId="10" applyFont="1" applyBorder="1" applyAlignment="1">
      <alignment horizontal="center" vertical="center" shrinkToFit="1"/>
    </xf>
    <xf numFmtId="182" fontId="15" fillId="6" borderId="41" xfId="10" applyNumberFormat="1" applyFont="1" applyFill="1" applyBorder="1" applyAlignment="1" applyProtection="1">
      <alignment vertical="center"/>
      <protection hidden="1"/>
    </xf>
    <xf numFmtId="180" fontId="15" fillId="7" borderId="0" xfId="10" applyNumberFormat="1" applyFont="1" applyFill="1" applyAlignment="1">
      <alignment horizontal="center" vertical="center" wrapText="1"/>
    </xf>
    <xf numFmtId="180" fontId="15" fillId="0" borderId="0" xfId="10" applyNumberFormat="1" applyFont="1" applyAlignment="1">
      <alignment vertical="center" wrapText="1"/>
    </xf>
    <xf numFmtId="180" fontId="12" fillId="0" borderId="0" xfId="10" applyNumberFormat="1" applyFont="1" applyAlignment="1">
      <alignment vertical="center"/>
    </xf>
    <xf numFmtId="180" fontId="12" fillId="0" borderId="0" xfId="10" applyNumberFormat="1" applyFont="1" applyAlignment="1">
      <alignment vertical="center" wrapText="1"/>
    </xf>
    <xf numFmtId="0" fontId="15" fillId="0" borderId="44" xfId="10" applyFont="1" applyBorder="1" applyAlignment="1">
      <alignment horizontal="center" vertical="center"/>
    </xf>
    <xf numFmtId="0" fontId="15" fillId="0" borderId="45" xfId="10" applyFont="1" applyBorder="1" applyAlignment="1">
      <alignment horizontal="center" vertical="center"/>
    </xf>
    <xf numFmtId="0" fontId="14" fillId="6" borderId="16" xfId="10" applyFont="1" applyFill="1" applyBorder="1" applyAlignment="1">
      <alignment horizontal="center" vertical="center" shrinkToFit="1"/>
    </xf>
    <xf numFmtId="0" fontId="14" fillId="6" borderId="46" xfId="10" applyFont="1" applyFill="1" applyBorder="1" applyAlignment="1">
      <alignment horizontal="center" vertical="center" shrinkToFit="1"/>
    </xf>
    <xf numFmtId="179" fontId="15" fillId="7" borderId="0" xfId="10" applyNumberFormat="1" applyFont="1" applyFill="1" applyAlignment="1">
      <alignment vertical="center"/>
    </xf>
    <xf numFmtId="183" fontId="16" fillId="0" borderId="0" xfId="10" applyNumberFormat="1" applyFont="1" applyAlignment="1">
      <alignment vertical="center"/>
    </xf>
    <xf numFmtId="183" fontId="15" fillId="0" borderId="48" xfId="10" applyNumberFormat="1" applyFont="1" applyBorder="1" applyAlignment="1">
      <alignment horizontal="center" vertical="center"/>
    </xf>
    <xf numFmtId="176" fontId="15" fillId="6" borderId="13" xfId="10" applyNumberFormat="1" applyFont="1" applyFill="1" applyBorder="1" applyAlignment="1" applyProtection="1">
      <alignment vertical="center"/>
      <protection hidden="1"/>
    </xf>
    <xf numFmtId="176" fontId="15" fillId="6" borderId="49" xfId="10" applyNumberFormat="1" applyFont="1" applyFill="1" applyBorder="1" applyAlignment="1" applyProtection="1">
      <alignment vertical="center"/>
      <protection hidden="1"/>
    </xf>
    <xf numFmtId="176" fontId="16" fillId="0" borderId="30" xfId="10" applyNumberFormat="1" applyFont="1" applyBorder="1" applyAlignment="1" applyProtection="1">
      <alignment vertical="center" wrapText="1"/>
      <protection hidden="1"/>
    </xf>
    <xf numFmtId="183" fontId="16" fillId="0" borderId="0" xfId="10" applyNumberFormat="1" applyFont="1" applyAlignment="1">
      <alignment vertical="center" wrapText="1"/>
    </xf>
    <xf numFmtId="183" fontId="15" fillId="0" borderId="0" xfId="10" applyNumberFormat="1" applyFont="1" applyAlignment="1">
      <alignment horizontal="right" vertical="center"/>
    </xf>
    <xf numFmtId="181" fontId="16" fillId="4" borderId="41" xfId="10" applyNumberFormat="1" applyFont="1" applyFill="1" applyBorder="1" applyAlignment="1" applyProtection="1">
      <alignment vertical="center" wrapText="1"/>
      <protection locked="0"/>
    </xf>
    <xf numFmtId="183" fontId="15" fillId="0" borderId="0" xfId="10" applyNumberFormat="1" applyFont="1" applyAlignment="1">
      <alignment horizontal="center" vertical="center"/>
    </xf>
    <xf numFmtId="183" fontId="15" fillId="7" borderId="0" xfId="10" applyNumberFormat="1" applyFont="1" applyFill="1" applyAlignment="1">
      <alignment vertical="center"/>
    </xf>
    <xf numFmtId="183" fontId="15" fillId="0" borderId="0" xfId="10" applyNumberFormat="1" applyFont="1" applyAlignment="1">
      <alignment vertical="center" wrapText="1"/>
    </xf>
    <xf numFmtId="183" fontId="12" fillId="0" borderId="0" xfId="10" applyNumberFormat="1" applyFont="1" applyAlignment="1">
      <alignment vertical="center"/>
    </xf>
    <xf numFmtId="183" fontId="12" fillId="0" borderId="0" xfId="10" applyNumberFormat="1" applyFont="1" applyAlignment="1">
      <alignment vertical="center" wrapText="1"/>
    </xf>
    <xf numFmtId="0" fontId="15" fillId="0" borderId="27" xfId="10" applyFont="1" applyBorder="1" applyAlignment="1">
      <alignment horizontal="center" vertical="center"/>
    </xf>
    <xf numFmtId="180" fontId="15" fillId="0" borderId="0" xfId="10" applyNumberFormat="1" applyFont="1" applyAlignment="1">
      <alignment horizontal="left" vertical="center" wrapText="1"/>
    </xf>
    <xf numFmtId="183" fontId="15" fillId="0" borderId="52" xfId="10" applyNumberFormat="1" applyFont="1" applyBorder="1" applyAlignment="1">
      <alignment horizontal="center" vertical="center"/>
    </xf>
    <xf numFmtId="177" fontId="16" fillId="8" borderId="41" xfId="10" applyNumberFormat="1" applyFont="1" applyFill="1" applyBorder="1" applyAlignment="1" applyProtection="1">
      <alignment vertical="center"/>
      <protection hidden="1"/>
    </xf>
    <xf numFmtId="183" fontId="12" fillId="0" borderId="0" xfId="10" applyNumberFormat="1" applyFont="1" applyAlignment="1">
      <alignment horizontal="left" vertical="center"/>
    </xf>
    <xf numFmtId="179" fontId="15" fillId="8" borderId="0" xfId="10" applyNumberFormat="1" applyFont="1" applyFill="1" applyAlignment="1">
      <alignment vertical="center"/>
    </xf>
    <xf numFmtId="0" fontId="15" fillId="7" borderId="0" xfId="10" applyFont="1" applyFill="1" applyAlignment="1">
      <alignment vertical="center"/>
    </xf>
    <xf numFmtId="179" fontId="12" fillId="0" borderId="0" xfId="10" applyNumberFormat="1" applyFont="1" applyAlignment="1">
      <alignment vertical="center"/>
    </xf>
    <xf numFmtId="180" fontId="15" fillId="0" borderId="0" xfId="10" applyNumberFormat="1" applyFont="1" applyAlignment="1">
      <alignment horizontal="left" vertical="center"/>
    </xf>
    <xf numFmtId="0" fontId="15" fillId="0" borderId="0" xfId="10" applyFont="1" applyAlignment="1">
      <alignment vertical="center" wrapText="1"/>
    </xf>
    <xf numFmtId="0" fontId="13" fillId="9" borderId="0" xfId="10" applyFont="1" applyFill="1" applyAlignment="1">
      <alignment horizontal="left" vertical="center"/>
    </xf>
    <xf numFmtId="0" fontId="15" fillId="9" borderId="0" xfId="10" applyFont="1" applyFill="1" applyAlignment="1">
      <alignment vertical="center"/>
    </xf>
    <xf numFmtId="0" fontId="15" fillId="9" borderId="0" xfId="10" applyFont="1" applyFill="1" applyAlignment="1">
      <alignment horizontal="center" vertical="center"/>
    </xf>
    <xf numFmtId="0" fontId="14" fillId="9" borderId="0" xfId="10" applyFont="1" applyFill="1" applyAlignment="1">
      <alignment vertical="center" shrinkToFit="1"/>
    </xf>
    <xf numFmtId="183" fontId="15" fillId="9" borderId="0" xfId="10" applyNumberFormat="1" applyFont="1" applyFill="1" applyAlignment="1">
      <alignment vertical="center"/>
    </xf>
    <xf numFmtId="0" fontId="14" fillId="9" borderId="0" xfId="10" applyFont="1" applyFill="1" applyAlignment="1">
      <alignment vertical="center"/>
    </xf>
    <xf numFmtId="180" fontId="20" fillId="0" borderId="0" xfId="10" applyNumberFormat="1" applyFont="1" applyAlignment="1">
      <alignment horizontal="left" vertical="center" wrapText="1"/>
    </xf>
    <xf numFmtId="0" fontId="15" fillId="0" borderId="53" xfId="10" applyFont="1" applyBorder="1" applyAlignment="1">
      <alignment horizontal="center" vertical="center"/>
    </xf>
    <xf numFmtId="183" fontId="15" fillId="0" borderId="48" xfId="10" applyNumberFormat="1" applyFont="1" applyBorder="1" applyAlignment="1">
      <alignment horizontal="center" vertical="center" shrinkToFit="1"/>
    </xf>
    <xf numFmtId="183" fontId="15" fillId="0" borderId="0" xfId="10" applyNumberFormat="1" applyFont="1" applyAlignment="1">
      <alignment horizontal="right" vertical="center" shrinkToFit="1"/>
    </xf>
    <xf numFmtId="183" fontId="15" fillId="0" borderId="0" xfId="10" applyNumberFormat="1" applyFont="1" applyAlignment="1">
      <alignment horizontal="left" vertical="center" wrapText="1"/>
    </xf>
    <xf numFmtId="183" fontId="15" fillId="0" borderId="0" xfId="10" applyNumberFormat="1" applyFont="1" applyAlignment="1">
      <alignment horizontal="left" vertical="center"/>
    </xf>
    <xf numFmtId="183" fontId="15" fillId="0" borderId="52" xfId="10" applyNumberFormat="1" applyFont="1" applyBorder="1" applyAlignment="1">
      <alignment horizontal="center" vertical="center" shrinkToFit="1"/>
    </xf>
    <xf numFmtId="179" fontId="12" fillId="0" borderId="0" xfId="10" applyNumberFormat="1" applyFont="1" applyAlignment="1">
      <alignment horizontal="left" vertical="center"/>
    </xf>
    <xf numFmtId="0" fontId="13" fillId="5" borderId="0" xfId="10" applyFont="1" applyFill="1" applyAlignment="1">
      <alignment horizontal="left" vertical="center"/>
    </xf>
    <xf numFmtId="0" fontId="15" fillId="5" borderId="0" xfId="10" applyFont="1" applyFill="1" applyAlignment="1">
      <alignment vertical="center"/>
    </xf>
    <xf numFmtId="0" fontId="16" fillId="0" borderId="35" xfId="10" applyFont="1" applyBorder="1" applyAlignment="1">
      <alignment vertical="center" shrinkToFit="1"/>
    </xf>
    <xf numFmtId="0" fontId="21" fillId="0" borderId="36" xfId="10" applyFont="1" applyBorder="1" applyAlignment="1">
      <alignment vertical="center" shrinkToFit="1"/>
    </xf>
    <xf numFmtId="0" fontId="15" fillId="5" borderId="0" xfId="10" applyFont="1" applyFill="1" applyAlignment="1">
      <alignment horizontal="center" vertical="center"/>
    </xf>
    <xf numFmtId="0" fontId="14" fillId="5" borderId="0" xfId="10" applyFont="1" applyFill="1" applyAlignment="1">
      <alignment vertical="center" shrinkToFit="1"/>
    </xf>
    <xf numFmtId="183" fontId="15" fillId="5" borderId="0" xfId="10" applyNumberFormat="1" applyFont="1" applyFill="1" applyAlignment="1">
      <alignment vertical="center"/>
    </xf>
    <xf numFmtId="0" fontId="14" fillId="5" borderId="0" xfId="10" applyFont="1" applyFill="1" applyAlignment="1">
      <alignment vertical="center"/>
    </xf>
    <xf numFmtId="0" fontId="28" fillId="0" borderId="0" xfId="25" applyFont="1"/>
    <xf numFmtId="0" fontId="28" fillId="0" borderId="0" xfId="25" applyFont="1" applyAlignment="1">
      <alignment horizontal="center"/>
    </xf>
    <xf numFmtId="0" fontId="28" fillId="0" borderId="53" xfId="25" applyFont="1" applyBorder="1"/>
    <xf numFmtId="0" fontId="28" fillId="0" borderId="27" xfId="25" applyFont="1" applyBorder="1"/>
    <xf numFmtId="0" fontId="28" fillId="0" borderId="0" xfId="25" applyFont="1" applyAlignment="1">
      <alignment horizontal="left"/>
    </xf>
    <xf numFmtId="0" fontId="28" fillId="0" borderId="0" xfId="25" applyFont="1" applyAlignment="1">
      <alignment horizontal="left" vertical="center"/>
    </xf>
    <xf numFmtId="0" fontId="30" fillId="0" borderId="0" xfId="25" applyFont="1" applyAlignment="1">
      <alignment vertical="top"/>
    </xf>
    <xf numFmtId="178" fontId="28" fillId="0" borderId="0" xfId="25" applyNumberFormat="1" applyFont="1" applyAlignment="1">
      <alignment vertical="center"/>
    </xf>
    <xf numFmtId="0" fontId="28" fillId="0" borderId="0" xfId="25" applyFont="1" applyAlignment="1">
      <alignment horizontal="center" vertical="center" wrapText="1"/>
    </xf>
    <xf numFmtId="0" fontId="28" fillId="0" borderId="29" xfId="25" applyFont="1" applyBorder="1" applyAlignment="1">
      <alignment vertical="center"/>
    </xf>
    <xf numFmtId="0" fontId="28" fillId="0" borderId="27" xfId="25" applyFont="1" applyBorder="1" applyAlignment="1">
      <alignment vertical="center"/>
    </xf>
    <xf numFmtId="0" fontId="28" fillId="0" borderId="27" xfId="25" applyFont="1" applyBorder="1" applyAlignment="1">
      <alignment horizontal="left" vertical="center"/>
    </xf>
    <xf numFmtId="0" fontId="28" fillId="0" borderId="26" xfId="25" applyFont="1" applyBorder="1" applyAlignment="1">
      <alignment horizontal="left" vertical="center"/>
    </xf>
    <xf numFmtId="178" fontId="28" fillId="0" borderId="27" xfId="25" applyNumberFormat="1" applyFont="1" applyBorder="1" applyAlignment="1">
      <alignment vertical="center"/>
    </xf>
    <xf numFmtId="0" fontId="28" fillId="0" borderId="29" xfId="25" applyFont="1" applyBorder="1" applyAlignment="1">
      <alignment horizontal="center" vertical="center" wrapText="1"/>
    </xf>
    <xf numFmtId="0" fontId="28" fillId="0" borderId="27" xfId="25" applyFont="1" applyBorder="1" applyAlignment="1">
      <alignment horizontal="center" vertical="center" wrapText="1"/>
    </xf>
    <xf numFmtId="0" fontId="28" fillId="0" borderId="26" xfId="25" applyFont="1" applyBorder="1" applyAlignment="1">
      <alignment horizontal="center" vertical="center" wrapText="1"/>
    </xf>
    <xf numFmtId="0" fontId="28" fillId="0" borderId="12" xfId="25" applyFont="1" applyBorder="1" applyAlignment="1">
      <alignment vertical="center"/>
    </xf>
    <xf numFmtId="0" fontId="28" fillId="0" borderId="0" xfId="25" applyFont="1" applyAlignment="1">
      <alignment horizontal="center" vertical="center"/>
    </xf>
    <xf numFmtId="0" fontId="28" fillId="0" borderId="15" xfId="25" applyFont="1" applyBorder="1" applyAlignment="1">
      <alignment vertical="center"/>
    </xf>
    <xf numFmtId="0" fontId="28" fillId="0" borderId="29" xfId="25" applyFont="1" applyBorder="1" applyAlignment="1">
      <alignment horizontal="left" vertical="center"/>
    </xf>
    <xf numFmtId="0" fontId="28" fillId="0" borderId="17" xfId="25" applyFont="1" applyBorder="1" applyAlignment="1">
      <alignment horizontal="center" vertical="center"/>
    </xf>
    <xf numFmtId="0" fontId="28" fillId="0" borderId="16" xfId="25" applyFont="1" applyBorder="1" applyAlignment="1">
      <alignment horizontal="center" vertical="center"/>
    </xf>
    <xf numFmtId="0" fontId="28" fillId="0" borderId="30" xfId="25" applyFont="1" applyBorder="1" applyAlignment="1">
      <alignment horizontal="center" vertical="center"/>
    </xf>
    <xf numFmtId="0" fontId="28" fillId="0" borderId="15" xfId="25" applyFont="1" applyBorder="1" applyAlignment="1">
      <alignment horizontal="left" vertical="center"/>
    </xf>
    <xf numFmtId="0" fontId="28" fillId="0" borderId="0" xfId="25" applyFont="1" applyAlignment="1">
      <alignment vertical="center"/>
    </xf>
    <xf numFmtId="0" fontId="28" fillId="0" borderId="13" xfId="25" applyFont="1" applyBorder="1" applyAlignment="1">
      <alignment horizontal="left" vertical="center"/>
    </xf>
    <xf numFmtId="0" fontId="28" fillId="0" borderId="11" xfId="25" applyFont="1" applyBorder="1" applyAlignment="1">
      <alignment horizontal="center" vertical="center"/>
    </xf>
    <xf numFmtId="0" fontId="33" fillId="0" borderId="12" xfId="25" applyFont="1" applyBorder="1" applyAlignment="1">
      <alignment vertical="center" shrinkToFit="1"/>
    </xf>
    <xf numFmtId="0" fontId="34" fillId="0" borderId="0" xfId="25" applyFont="1" applyAlignment="1">
      <alignment horizontal="center" vertical="center"/>
    </xf>
    <xf numFmtId="0" fontId="28" fillId="0" borderId="28" xfId="25" applyFont="1" applyBorder="1" applyAlignment="1">
      <alignment vertical="center"/>
    </xf>
    <xf numFmtId="0" fontId="28" fillId="0" borderId="53" xfId="25" applyFont="1" applyBorder="1" applyAlignment="1">
      <alignment vertical="center"/>
    </xf>
    <xf numFmtId="0" fontId="28" fillId="0" borderId="53" xfId="25" applyFont="1" applyBorder="1" applyAlignment="1">
      <alignment horizontal="left" vertical="center"/>
    </xf>
    <xf numFmtId="0" fontId="28" fillId="0" borderId="25" xfId="25" applyFont="1" applyBorder="1" applyAlignment="1">
      <alignment horizontal="left" vertical="center"/>
    </xf>
    <xf numFmtId="0" fontId="28" fillId="0" borderId="53" xfId="25" applyFont="1" applyBorder="1" applyAlignment="1">
      <alignment horizontal="center" vertical="center"/>
    </xf>
    <xf numFmtId="0" fontId="28" fillId="0" borderId="53" xfId="25" applyFont="1" applyBorder="1" applyAlignment="1">
      <alignment horizontal="center" vertical="center" wrapText="1"/>
    </xf>
    <xf numFmtId="0" fontId="28" fillId="0" borderId="27" xfId="25" applyFont="1" applyBorder="1" applyAlignment="1">
      <alignment horizontal="center" vertical="center"/>
    </xf>
    <xf numFmtId="0" fontId="28" fillId="0" borderId="26" xfId="25" applyFont="1" applyBorder="1" applyAlignment="1">
      <alignment horizontal="center" vertical="center"/>
    </xf>
    <xf numFmtId="0" fontId="32" fillId="0" borderId="27" xfId="25" applyFont="1" applyBorder="1" applyAlignment="1">
      <alignment horizontal="left" vertical="center"/>
    </xf>
    <xf numFmtId="0" fontId="28" fillId="0" borderId="17" xfId="25" applyFont="1" applyBorder="1" applyAlignment="1">
      <alignment horizontal="left" vertical="center"/>
    </xf>
    <xf numFmtId="0" fontId="33" fillId="0" borderId="0" xfId="25" applyFont="1" applyAlignment="1">
      <alignment horizontal="left" vertical="center"/>
    </xf>
    <xf numFmtId="0" fontId="28" fillId="0" borderId="0" xfId="25" applyFont="1" applyAlignment="1">
      <alignment vertical="top" wrapText="1"/>
    </xf>
    <xf numFmtId="0" fontId="28" fillId="0" borderId="0" xfId="25" applyFont="1" applyAlignment="1">
      <alignment horizontal="left" vertical="center" wrapText="1"/>
    </xf>
    <xf numFmtId="0" fontId="28" fillId="0" borderId="29" xfId="25" applyFont="1" applyBorder="1" applyAlignment="1">
      <alignment horizontal="left" vertical="center" wrapText="1"/>
    </xf>
    <xf numFmtId="0" fontId="28" fillId="0" borderId="27" xfId="25" applyFont="1" applyBorder="1" applyAlignment="1">
      <alignment horizontal="left" vertical="center" wrapText="1"/>
    </xf>
    <xf numFmtId="0" fontId="28" fillId="0" borderId="12" xfId="25" applyFont="1" applyBorder="1" applyAlignment="1">
      <alignment horizontal="left" vertical="center" wrapText="1"/>
    </xf>
    <xf numFmtId="0" fontId="34" fillId="0" borderId="53" xfId="25" applyFont="1" applyBorder="1" applyAlignment="1">
      <alignment horizontal="center" vertical="center"/>
    </xf>
    <xf numFmtId="0" fontId="28" fillId="0" borderId="25" xfId="25" applyFont="1" applyBorder="1" applyAlignment="1">
      <alignment vertical="center"/>
    </xf>
    <xf numFmtId="0" fontId="28" fillId="0" borderId="28" xfId="25" applyFont="1" applyBorder="1" applyAlignment="1">
      <alignment horizontal="left" vertical="center" wrapText="1"/>
    </xf>
    <xf numFmtId="0" fontId="28" fillId="0" borderId="53" xfId="25" applyFont="1" applyBorder="1" applyAlignment="1">
      <alignment horizontal="left" vertical="center" wrapText="1"/>
    </xf>
    <xf numFmtId="0" fontId="32" fillId="0" borderId="27" xfId="25" applyFont="1" applyBorder="1" applyAlignment="1">
      <alignment vertical="center"/>
    </xf>
    <xf numFmtId="0" fontId="32" fillId="0" borderId="28" xfId="25" applyFont="1" applyBorder="1" applyAlignment="1">
      <alignment vertical="center"/>
    </xf>
    <xf numFmtId="0" fontId="32" fillId="0" borderId="53" xfId="25" applyFont="1" applyBorder="1" applyAlignment="1">
      <alignment vertical="center"/>
    </xf>
    <xf numFmtId="0" fontId="28" fillId="0" borderId="25" xfId="25" applyFont="1" applyBorder="1" applyAlignment="1">
      <alignment horizontal="center" vertical="center"/>
    </xf>
    <xf numFmtId="0" fontId="28" fillId="0" borderId="28" xfId="25" applyFont="1" applyBorder="1" applyAlignment="1">
      <alignment horizontal="left" vertical="center"/>
    </xf>
    <xf numFmtId="0" fontId="32" fillId="0" borderId="13" xfId="25" applyFont="1" applyBorder="1" applyAlignment="1">
      <alignment vertical="center"/>
    </xf>
    <xf numFmtId="0" fontId="32" fillId="0" borderId="17" xfId="25" applyFont="1" applyBorder="1" applyAlignment="1">
      <alignment vertical="center"/>
    </xf>
    <xf numFmtId="0" fontId="28" fillId="0" borderId="17" xfId="25" applyFont="1" applyBorder="1" applyAlignment="1">
      <alignment vertical="center"/>
    </xf>
    <xf numFmtId="0" fontId="28" fillId="0" borderId="16" xfId="25" applyFont="1" applyBorder="1" applyAlignment="1">
      <alignment horizontal="left" vertical="center"/>
    </xf>
    <xf numFmtId="0" fontId="28" fillId="0" borderId="0" xfId="25" applyFont="1" applyAlignment="1">
      <alignment horizontal="right" vertical="center"/>
    </xf>
    <xf numFmtId="0" fontId="28" fillId="10" borderId="53" xfId="25" applyFont="1" applyFill="1" applyBorder="1" applyAlignment="1">
      <alignment horizontal="left" vertical="center"/>
    </xf>
    <xf numFmtId="0" fontId="28" fillId="10" borderId="53" xfId="25" applyFont="1" applyFill="1" applyBorder="1" applyAlignment="1">
      <alignment vertical="center"/>
    </xf>
    <xf numFmtId="0" fontId="28" fillId="0" borderId="16" xfId="25" applyFont="1" applyBorder="1" applyAlignment="1">
      <alignment vertical="center"/>
    </xf>
    <xf numFmtId="0" fontId="35" fillId="0" borderId="0" xfId="25" applyFont="1" applyAlignment="1">
      <alignment horizontal="center" vertical="center"/>
    </xf>
    <xf numFmtId="0" fontId="32" fillId="0" borderId="26" xfId="25" applyFont="1" applyBorder="1" applyAlignment="1">
      <alignment horizontal="left" vertical="center"/>
    </xf>
    <xf numFmtId="0" fontId="28" fillId="0" borderId="26" xfId="25" applyFont="1" applyBorder="1" applyAlignment="1">
      <alignment vertical="center"/>
    </xf>
    <xf numFmtId="0" fontId="28" fillId="0" borderId="0" xfId="25" applyFont="1" applyAlignment="1">
      <alignment vertical="center" wrapText="1"/>
    </xf>
    <xf numFmtId="0" fontId="28" fillId="0" borderId="12" xfId="25" applyFont="1" applyBorder="1" applyAlignment="1">
      <alignment horizontal="center" vertical="center"/>
    </xf>
    <xf numFmtId="0" fontId="28" fillId="0" borderId="15" xfId="25" applyFont="1" applyBorder="1" applyAlignment="1">
      <alignment horizontal="center" vertical="center"/>
    </xf>
    <xf numFmtId="0" fontId="33" fillId="0" borderId="0" xfId="25" applyFont="1" applyAlignment="1">
      <alignment vertical="center"/>
    </xf>
    <xf numFmtId="0" fontId="28" fillId="0" borderId="12" xfId="25" applyFont="1" applyBorder="1" applyAlignment="1">
      <alignment horizontal="left" vertical="center"/>
    </xf>
    <xf numFmtId="0" fontId="32" fillId="0" borderId="29" xfId="25" applyFont="1" applyBorder="1" applyAlignment="1">
      <alignment horizontal="left" vertical="center"/>
    </xf>
    <xf numFmtId="0" fontId="27" fillId="0" borderId="0" xfId="25"/>
    <xf numFmtId="0" fontId="28" fillId="0" borderId="29" xfId="25" applyFont="1" applyBorder="1" applyAlignment="1">
      <alignment horizontal="center" vertical="center"/>
    </xf>
    <xf numFmtId="0" fontId="28" fillId="0" borderId="28" xfId="25" applyFont="1" applyBorder="1" applyAlignment="1">
      <alignment horizontal="center" vertical="center"/>
    </xf>
    <xf numFmtId="0" fontId="28" fillId="0" borderId="13" xfId="25" applyFont="1" applyBorder="1" applyAlignment="1">
      <alignment horizontal="center" vertical="center"/>
    </xf>
    <xf numFmtId="0" fontId="27" fillId="0" borderId="15" xfId="25" applyBorder="1"/>
    <xf numFmtId="0" fontId="28" fillId="0" borderId="54" xfId="25" applyFont="1" applyBorder="1" applyAlignment="1">
      <alignment horizontal="left" vertical="center"/>
    </xf>
    <xf numFmtId="0" fontId="27" fillId="0" borderId="27" xfId="25" applyBorder="1"/>
    <xf numFmtId="0" fontId="36" fillId="0" borderId="13" xfId="25" applyFont="1" applyBorder="1" applyAlignment="1">
      <alignment horizontal="center" vertical="center"/>
    </xf>
    <xf numFmtId="0" fontId="36" fillId="0" borderId="25" xfId="25" applyFont="1" applyBorder="1" applyAlignment="1">
      <alignment horizontal="center" vertical="center"/>
    </xf>
    <xf numFmtId="0" fontId="28" fillId="10" borderId="0" xfId="25" applyFont="1" applyFill="1" applyAlignment="1">
      <alignment horizontal="center" vertical="center"/>
    </xf>
    <xf numFmtId="0" fontId="28" fillId="10" borderId="53" xfId="25" applyFont="1" applyFill="1" applyBorder="1" applyAlignment="1">
      <alignment horizontal="left" vertical="center" wrapText="1"/>
    </xf>
    <xf numFmtId="0" fontId="28" fillId="10" borderId="28" xfId="25" applyFont="1" applyFill="1" applyBorder="1" applyAlignment="1">
      <alignment horizontal="left" vertical="center" wrapText="1"/>
    </xf>
    <xf numFmtId="0" fontId="28" fillId="10" borderId="0" xfId="25" applyFont="1" applyFill="1" applyAlignment="1">
      <alignment horizontal="left" vertical="center"/>
    </xf>
    <xf numFmtId="0" fontId="28" fillId="10" borderId="0" xfId="25" applyFont="1" applyFill="1" applyAlignment="1">
      <alignment horizontal="left" vertical="center" wrapText="1"/>
    </xf>
    <xf numFmtId="0" fontId="28" fillId="10" borderId="12" xfId="25" applyFont="1" applyFill="1" applyBorder="1" applyAlignment="1">
      <alignment horizontal="left" vertical="center" wrapText="1"/>
    </xf>
    <xf numFmtId="0" fontId="28" fillId="0" borderId="0" xfId="25" applyFont="1" applyAlignment="1">
      <alignment horizontal="left" vertical="top" wrapText="1"/>
    </xf>
    <xf numFmtId="0" fontId="28" fillId="0" borderId="29" xfId="25" applyFont="1" applyBorder="1"/>
    <xf numFmtId="0" fontId="28" fillId="0" borderId="26" xfId="25" applyFont="1" applyBorder="1"/>
    <xf numFmtId="0" fontId="28" fillId="0" borderId="26" xfId="25" applyFont="1" applyBorder="1" applyAlignment="1">
      <alignment horizontal="center"/>
    </xf>
    <xf numFmtId="0" fontId="28" fillId="0" borderId="12" xfId="25" applyFont="1" applyBorder="1"/>
    <xf numFmtId="0" fontId="28" fillId="0" borderId="15" xfId="25" applyFont="1" applyBorder="1"/>
    <xf numFmtId="0" fontId="28" fillId="0" borderId="15" xfId="25" applyFont="1" applyBorder="1" applyAlignment="1">
      <alignment horizontal="center"/>
    </xf>
    <xf numFmtId="0" fontId="28" fillId="0" borderId="28" xfId="25" applyFont="1" applyBorder="1"/>
    <xf numFmtId="0" fontId="28" fillId="0" borderId="25" xfId="25" applyFont="1" applyBorder="1" applyAlignment="1">
      <alignment horizontal="center"/>
    </xf>
    <xf numFmtId="0" fontId="28" fillId="0" borderId="17" xfId="25" applyFont="1" applyBorder="1"/>
    <xf numFmtId="0" fontId="28" fillId="0" borderId="16" xfId="25" applyFont="1" applyBorder="1"/>
    <xf numFmtId="0" fontId="35" fillId="0" borderId="11" xfId="25" applyFont="1" applyBorder="1" applyAlignment="1">
      <alignment horizontal="center" vertical="center"/>
    </xf>
    <xf numFmtId="0" fontId="34" fillId="0" borderId="29" xfId="25" applyFont="1" applyBorder="1" applyAlignment="1">
      <alignment horizontal="center" vertical="center"/>
    </xf>
    <xf numFmtId="0" fontId="34" fillId="0" borderId="27" xfId="25" applyFont="1" applyBorder="1" applyAlignment="1">
      <alignment horizontal="center" vertical="center"/>
    </xf>
    <xf numFmtId="0" fontId="34" fillId="0" borderId="26" xfId="25" applyFont="1" applyBorder="1" applyAlignment="1">
      <alignment horizontal="center" vertical="center"/>
    </xf>
    <xf numFmtId="0" fontId="34" fillId="0" borderId="12" xfId="25" applyFont="1" applyBorder="1" applyAlignment="1">
      <alignment horizontal="center"/>
    </xf>
    <xf numFmtId="0" fontId="34" fillId="0" borderId="0" xfId="25" applyFont="1" applyAlignment="1">
      <alignment horizontal="center"/>
    </xf>
    <xf numFmtId="0" fontId="34" fillId="0" borderId="15" xfId="25" applyFont="1" applyBorder="1" applyAlignment="1">
      <alignment horizontal="center"/>
    </xf>
    <xf numFmtId="0" fontId="35" fillId="0" borderId="27" xfId="25" applyFont="1" applyBorder="1" applyAlignment="1">
      <alignment horizontal="left" vertical="center" wrapText="1" indent="1"/>
    </xf>
    <xf numFmtId="0" fontId="35" fillId="0" borderId="30" xfId="25" applyFont="1" applyBorder="1" applyAlignment="1">
      <alignment horizontal="center" vertical="center"/>
    </xf>
    <xf numFmtId="0" fontId="35" fillId="0" borderId="27" xfId="25" applyFont="1" applyBorder="1" applyAlignment="1">
      <alignment horizontal="center" vertical="center"/>
    </xf>
    <xf numFmtId="0" fontId="35" fillId="0" borderId="27" xfId="25" applyFont="1" applyBorder="1" applyAlignment="1">
      <alignment horizontal="left" vertical="center" wrapText="1"/>
    </xf>
    <xf numFmtId="0" fontId="28" fillId="0" borderId="12" xfId="25" applyFont="1" applyBorder="1" applyAlignment="1">
      <alignment vertical="center" wrapText="1"/>
    </xf>
    <xf numFmtId="0" fontId="28" fillId="0" borderId="15" xfId="25" applyFont="1" applyBorder="1" applyAlignment="1">
      <alignment vertical="center" wrapText="1"/>
    </xf>
    <xf numFmtId="49" fontId="28" fillId="0" borderId="27" xfId="25" applyNumberFormat="1" applyFont="1" applyBorder="1" applyAlignment="1">
      <alignment horizontal="left" vertical="center"/>
    </xf>
    <xf numFmtId="0" fontId="35" fillId="0" borderId="15" xfId="25" applyFont="1" applyBorder="1" applyAlignment="1">
      <alignment horizontal="center" vertical="center"/>
    </xf>
    <xf numFmtId="49" fontId="28" fillId="0" borderId="0" xfId="25" applyNumberFormat="1" applyFont="1" applyAlignment="1">
      <alignment horizontal="left" vertical="center"/>
    </xf>
    <xf numFmtId="0" fontId="35" fillId="0" borderId="0" xfId="25" applyFont="1" applyAlignment="1">
      <alignment vertical="center"/>
    </xf>
    <xf numFmtId="0" fontId="28" fillId="0" borderId="16" xfId="25" applyFont="1" applyBorder="1" applyAlignment="1">
      <alignment horizontal="center" vertical="center" wrapText="1"/>
    </xf>
    <xf numFmtId="0" fontId="30" fillId="0" borderId="27" xfId="25" applyFont="1" applyBorder="1" applyAlignment="1">
      <alignment horizontal="left" vertical="top" wrapText="1"/>
    </xf>
    <xf numFmtId="0" fontId="35" fillId="0" borderId="0" xfId="25" applyFont="1" applyAlignment="1">
      <alignment horizontal="left" vertical="center"/>
    </xf>
    <xf numFmtId="0" fontId="30" fillId="0" borderId="0" xfId="25" applyFont="1" applyAlignment="1">
      <alignment horizontal="left" vertical="center"/>
    </xf>
    <xf numFmtId="0" fontId="30" fillId="0" borderId="0" xfId="25" applyFont="1" applyAlignment="1">
      <alignment vertical="center"/>
    </xf>
    <xf numFmtId="0" fontId="28" fillId="0" borderId="27" xfId="25" applyFont="1" applyBorder="1" applyAlignment="1">
      <alignment vertical="center" wrapText="1"/>
    </xf>
    <xf numFmtId="0" fontId="28" fillId="0" borderId="26" xfId="25" applyFont="1" applyBorder="1" applyAlignment="1">
      <alignment vertical="center" wrapText="1"/>
    </xf>
    <xf numFmtId="0" fontId="28" fillId="10" borderId="15" xfId="25" applyFont="1" applyFill="1" applyBorder="1"/>
    <xf numFmtId="0" fontId="28" fillId="10" borderId="0" xfId="25" applyFont="1" applyFill="1" applyAlignment="1">
      <alignment vertical="center"/>
    </xf>
    <xf numFmtId="0" fontId="28" fillId="10" borderId="0" xfId="25" applyFont="1" applyFill="1"/>
    <xf numFmtId="0" fontId="28" fillId="10" borderId="53" xfId="25" applyFont="1" applyFill="1" applyBorder="1"/>
    <xf numFmtId="0" fontId="28" fillId="10" borderId="28" xfId="25" applyFont="1" applyFill="1" applyBorder="1"/>
    <xf numFmtId="0" fontId="28" fillId="10" borderId="26" xfId="25" applyFont="1" applyFill="1" applyBorder="1"/>
    <xf numFmtId="0" fontId="28" fillId="10" borderId="27" xfId="25" applyFont="1" applyFill="1" applyBorder="1" applyAlignment="1">
      <alignment horizontal="center" vertical="center"/>
    </xf>
    <xf numFmtId="0" fontId="28" fillId="10" borderId="27" xfId="25" applyFont="1" applyFill="1" applyBorder="1" applyAlignment="1">
      <alignment vertical="center"/>
    </xf>
    <xf numFmtId="0" fontId="30" fillId="0" borderId="0" xfId="25" applyFont="1" applyAlignment="1">
      <alignment horizontal="left" vertical="center" wrapText="1"/>
    </xf>
    <xf numFmtId="0" fontId="30" fillId="0" borderId="0" xfId="25" applyFont="1"/>
    <xf numFmtId="0" fontId="30" fillId="0" borderId="0" xfId="25" applyFont="1" applyAlignment="1">
      <alignment horizontal="left"/>
    </xf>
    <xf numFmtId="0" fontId="30" fillId="0" borderId="0" xfId="25" applyFont="1" applyAlignment="1">
      <alignment vertical="center" wrapText="1"/>
    </xf>
    <xf numFmtId="0" fontId="37" fillId="0" borderId="0" xfId="30" applyFont="1">
      <alignment vertical="center"/>
    </xf>
    <xf numFmtId="0" fontId="42" fillId="0" borderId="0" xfId="30" applyFont="1">
      <alignment vertical="center"/>
    </xf>
    <xf numFmtId="0" fontId="44" fillId="2" borderId="0" xfId="30" applyFont="1" applyFill="1" applyAlignment="1">
      <alignment horizontal="left" vertical="center"/>
    </xf>
    <xf numFmtId="0" fontId="42" fillId="2" borderId="11" xfId="30" applyFont="1" applyFill="1" applyBorder="1" applyAlignment="1">
      <alignment horizontal="center" vertical="center"/>
    </xf>
    <xf numFmtId="0" fontId="37" fillId="2" borderId="11" xfId="30" applyFont="1" applyFill="1" applyBorder="1" applyAlignment="1">
      <alignment horizontal="center" vertical="center"/>
    </xf>
    <xf numFmtId="0" fontId="42" fillId="0" borderId="0" xfId="30" applyFont="1" applyAlignment="1">
      <alignment horizontal="justify" vertical="center" wrapText="1"/>
    </xf>
    <xf numFmtId="0" fontId="42" fillId="0" borderId="0" xfId="30" applyFont="1" applyAlignment="1">
      <alignment vertical="center" wrapText="1"/>
    </xf>
    <xf numFmtId="0" fontId="42" fillId="0" borderId="0" xfId="30" applyFont="1" applyAlignment="1">
      <alignment horizontal="left" vertical="center"/>
    </xf>
    <xf numFmtId="0" fontId="37" fillId="0" borderId="0" xfId="30" applyFont="1" applyAlignment="1">
      <alignment horizontal="left" vertical="center"/>
    </xf>
    <xf numFmtId="0" fontId="28" fillId="0" borderId="0" xfId="30" applyFont="1" applyAlignment="1">
      <alignment vertical="center" shrinkToFit="1"/>
    </xf>
    <xf numFmtId="0" fontId="37" fillId="0" borderId="0" xfId="30" applyFont="1" applyAlignment="1">
      <alignment vertical="center" shrinkToFit="1"/>
    </xf>
    <xf numFmtId="0" fontId="48" fillId="0" borderId="0" xfId="30" applyFont="1">
      <alignment vertical="center"/>
    </xf>
    <xf numFmtId="184" fontId="42" fillId="2" borderId="4" xfId="30" applyNumberFormat="1" applyFont="1" applyFill="1" applyBorder="1" applyAlignment="1" applyProtection="1">
      <alignment horizontal="center" vertical="center" shrinkToFit="1"/>
      <protection locked="0"/>
    </xf>
    <xf numFmtId="184" fontId="42" fillId="2" borderId="56" xfId="30" applyNumberFormat="1" applyFont="1" applyFill="1" applyBorder="1" applyAlignment="1" applyProtection="1">
      <alignment horizontal="center" vertical="center" shrinkToFit="1"/>
      <protection locked="0"/>
    </xf>
    <xf numFmtId="184" fontId="42" fillId="2" borderId="60" xfId="30" applyNumberFormat="1" applyFont="1" applyFill="1" applyBorder="1" applyAlignment="1" applyProtection="1">
      <alignment horizontal="center" vertical="center" shrinkToFit="1"/>
      <protection locked="0"/>
    </xf>
    <xf numFmtId="0" fontId="42" fillId="0" borderId="62" xfId="30" applyFont="1" applyBorder="1">
      <alignment vertical="center"/>
    </xf>
    <xf numFmtId="0" fontId="42" fillId="2" borderId="63" xfId="30" applyFont="1" applyFill="1" applyBorder="1" applyAlignment="1" applyProtection="1">
      <alignment horizontal="left" vertical="center" wrapText="1"/>
      <protection locked="0"/>
    </xf>
    <xf numFmtId="0" fontId="42" fillId="2" borderId="17" xfId="30" applyFont="1" applyFill="1" applyBorder="1" applyAlignment="1" applyProtection="1">
      <alignment horizontal="left" vertical="center" wrapText="1"/>
      <protection locked="0"/>
    </xf>
    <xf numFmtId="0" fontId="42" fillId="2" borderId="64" xfId="30" applyFont="1" applyFill="1" applyBorder="1" applyAlignment="1" applyProtection="1">
      <alignment horizontal="left" vertical="center" wrapText="1"/>
      <protection locked="0"/>
    </xf>
    <xf numFmtId="184" fontId="46" fillId="2" borderId="63" xfId="31" applyNumberFormat="1" applyFont="1" applyFill="1" applyBorder="1" applyAlignment="1" applyProtection="1">
      <alignment horizontal="center" vertical="center" wrapText="1"/>
    </xf>
    <xf numFmtId="184" fontId="46" fillId="2" borderId="64" xfId="31" applyNumberFormat="1" applyFont="1" applyFill="1" applyBorder="1" applyAlignment="1" applyProtection="1">
      <alignment horizontal="center" vertical="center" wrapText="1"/>
    </xf>
    <xf numFmtId="184" fontId="46" fillId="2" borderId="63" xfId="30" applyNumberFormat="1" applyFont="1" applyFill="1" applyBorder="1" applyAlignment="1">
      <alignment horizontal="center" vertical="center" wrapText="1"/>
    </xf>
    <xf numFmtId="184" fontId="46" fillId="2" borderId="64" xfId="30" applyNumberFormat="1" applyFont="1" applyFill="1" applyBorder="1" applyAlignment="1">
      <alignment horizontal="center" vertical="center" wrapText="1"/>
    </xf>
    <xf numFmtId="184" fontId="42" fillId="2" borderId="65" xfId="30" applyNumberFormat="1" applyFont="1" applyFill="1" applyBorder="1" applyAlignment="1" applyProtection="1">
      <alignment horizontal="center" vertical="center" shrinkToFit="1"/>
      <protection locked="0"/>
    </xf>
    <xf numFmtId="184" fontId="42" fillId="2" borderId="24" xfId="30" applyNumberFormat="1" applyFont="1" applyFill="1" applyBorder="1" applyAlignment="1" applyProtection="1">
      <alignment horizontal="center" vertical="center" shrinkToFit="1"/>
      <protection locked="0"/>
    </xf>
    <xf numFmtId="184" fontId="42" fillId="2" borderId="66" xfId="30" applyNumberFormat="1" applyFont="1" applyFill="1" applyBorder="1" applyAlignment="1" applyProtection="1">
      <alignment horizontal="center" vertical="center" shrinkToFit="1"/>
      <protection locked="0"/>
    </xf>
    <xf numFmtId="0" fontId="42" fillId="2" borderId="63" xfId="30" applyFont="1" applyFill="1" applyBorder="1" applyAlignment="1" applyProtection="1">
      <alignment horizontal="center" vertical="center" wrapText="1"/>
      <protection locked="0"/>
    </xf>
    <xf numFmtId="0" fontId="42" fillId="2" borderId="17" xfId="30" applyFont="1" applyFill="1" applyBorder="1" applyAlignment="1" applyProtection="1">
      <alignment horizontal="center" vertical="center" wrapText="1"/>
      <protection locked="0"/>
    </xf>
    <xf numFmtId="0" fontId="42" fillId="2" borderId="16" xfId="30" applyFont="1" applyFill="1" applyBorder="1" applyAlignment="1" applyProtection="1">
      <alignment horizontal="center" vertical="center" wrapText="1"/>
      <protection locked="0"/>
    </xf>
    <xf numFmtId="0" fontId="42" fillId="2" borderId="13" xfId="30" applyFont="1" applyFill="1" applyBorder="1" applyAlignment="1" applyProtection="1">
      <alignment horizontal="center" vertical="center" shrinkToFit="1"/>
      <protection locked="0"/>
    </xf>
    <xf numFmtId="0" fontId="42" fillId="2" borderId="17" xfId="30" applyFont="1" applyFill="1" applyBorder="1" applyAlignment="1" applyProtection="1">
      <alignment horizontal="center" vertical="center" shrinkToFit="1"/>
      <protection locked="0"/>
    </xf>
    <xf numFmtId="0" fontId="42" fillId="2" borderId="16" xfId="30" applyFont="1" applyFill="1" applyBorder="1" applyAlignment="1" applyProtection="1">
      <alignment horizontal="center" vertical="center" shrinkToFit="1"/>
      <protection locked="0"/>
    </xf>
    <xf numFmtId="0" fontId="42" fillId="2" borderId="13" xfId="30" applyFont="1" applyFill="1" applyBorder="1" applyAlignment="1" applyProtection="1">
      <alignment horizontal="center" vertical="center" wrapText="1"/>
      <protection locked="0"/>
    </xf>
    <xf numFmtId="0" fontId="37" fillId="2" borderId="13" xfId="30" applyFont="1" applyFill="1" applyBorder="1" applyAlignment="1" applyProtection="1">
      <alignment horizontal="center" vertical="center" wrapText="1"/>
      <protection locked="0"/>
    </xf>
    <xf numFmtId="0" fontId="37" fillId="2" borderId="64" xfId="30" applyFont="1" applyFill="1" applyBorder="1" applyAlignment="1" applyProtection="1">
      <alignment horizontal="center" vertical="center" wrapText="1"/>
      <protection locked="0"/>
    </xf>
    <xf numFmtId="0" fontId="42" fillId="0" borderId="67" xfId="30" applyFont="1" applyBorder="1">
      <alignment vertical="center"/>
    </xf>
    <xf numFmtId="184" fontId="42" fillId="2" borderId="69" xfId="30" applyNumberFormat="1" applyFont="1" applyFill="1" applyBorder="1" applyAlignment="1" applyProtection="1">
      <alignment horizontal="center" vertical="center" shrinkToFit="1"/>
      <protection locked="0"/>
    </xf>
    <xf numFmtId="184" fontId="42" fillId="2" borderId="70" xfId="30" applyNumberFormat="1" applyFont="1" applyFill="1" applyBorder="1" applyAlignment="1" applyProtection="1">
      <alignment horizontal="center" vertical="center" shrinkToFit="1"/>
      <protection locked="0"/>
    </xf>
    <xf numFmtId="184" fontId="42" fillId="2" borderId="71" xfId="30" applyNumberFormat="1" applyFont="1" applyFill="1" applyBorder="1" applyAlignment="1" applyProtection="1">
      <alignment horizontal="center" vertical="center" shrinkToFit="1"/>
      <protection locked="0"/>
    </xf>
    <xf numFmtId="0" fontId="42" fillId="0" borderId="73" xfId="30" applyFont="1" applyBorder="1">
      <alignment vertical="center"/>
    </xf>
    <xf numFmtId="0" fontId="42" fillId="0" borderId="56" xfId="30" applyFont="1" applyBorder="1" applyAlignment="1">
      <alignment horizontal="center" vertical="center" wrapText="1"/>
    </xf>
    <xf numFmtId="0" fontId="38" fillId="0" borderId="56" xfId="30" applyFont="1" applyBorder="1" applyAlignment="1">
      <alignment horizontal="center" vertical="center" wrapText="1"/>
    </xf>
    <xf numFmtId="0" fontId="38" fillId="0" borderId="4" xfId="30" applyFont="1" applyBorder="1" applyAlignment="1">
      <alignment horizontal="center" vertical="center" wrapText="1"/>
    </xf>
    <xf numFmtId="0" fontId="38" fillId="0" borderId="60" xfId="30" applyFont="1" applyBorder="1" applyAlignment="1">
      <alignment horizontal="center" vertical="center" wrapText="1"/>
    </xf>
    <xf numFmtId="0" fontId="42" fillId="0" borderId="3" xfId="30" applyFont="1" applyBorder="1" applyAlignment="1">
      <alignment horizontal="center" vertical="center"/>
    </xf>
    <xf numFmtId="0" fontId="38" fillId="0" borderId="11" xfId="30" applyFont="1" applyBorder="1" applyAlignment="1">
      <alignment horizontal="center" vertical="center"/>
    </xf>
    <xf numFmtId="0" fontId="38" fillId="0" borderId="78" xfId="30" applyFont="1" applyBorder="1" applyAlignment="1">
      <alignment horizontal="center" vertical="center"/>
    </xf>
    <xf numFmtId="0" fontId="38" fillId="0" borderId="3" xfId="30" applyFont="1" applyBorder="1" applyAlignment="1">
      <alignment horizontal="center" vertical="center"/>
    </xf>
    <xf numFmtId="0" fontId="37" fillId="0" borderId="0" xfId="30" applyFont="1" applyAlignment="1">
      <alignment horizontal="right" vertical="center"/>
    </xf>
    <xf numFmtId="0" fontId="46" fillId="0" borderId="0" xfId="30" applyFont="1">
      <alignment vertical="center"/>
    </xf>
    <xf numFmtId="0" fontId="46" fillId="0" borderId="0" xfId="30" applyFont="1" applyAlignment="1">
      <alignment horizontal="right" vertical="center"/>
    </xf>
    <xf numFmtId="0" fontId="38" fillId="0" borderId="0" xfId="30" applyFont="1">
      <alignment vertical="center"/>
    </xf>
    <xf numFmtId="0" fontId="42" fillId="2" borderId="0" xfId="30" applyFont="1" applyFill="1">
      <alignment vertical="center"/>
    </xf>
    <xf numFmtId="0" fontId="38" fillId="2" borderId="0" xfId="30" applyFont="1" applyFill="1">
      <alignment vertical="center"/>
    </xf>
    <xf numFmtId="0" fontId="49" fillId="2" borderId="0" xfId="30" applyFont="1" applyFill="1" applyAlignment="1">
      <alignment horizontal="center" vertical="center"/>
    </xf>
    <xf numFmtId="0" fontId="49" fillId="2" borderId="0" xfId="30" applyFont="1" applyFill="1">
      <alignment vertical="center"/>
    </xf>
    <xf numFmtId="0" fontId="42" fillId="2" borderId="0" xfId="30" applyFont="1" applyFill="1" applyAlignment="1">
      <alignment horizontal="center" vertical="center"/>
    </xf>
    <xf numFmtId="0" fontId="42" fillId="2" borderId="0" xfId="30" applyFont="1" applyFill="1" applyAlignment="1">
      <alignment horizontal="centerContinuous" vertical="center"/>
    </xf>
    <xf numFmtId="0" fontId="38" fillId="2" borderId="0" xfId="30" applyFont="1" applyFill="1" applyAlignment="1">
      <alignment horizontal="centerContinuous" vertical="center"/>
    </xf>
    <xf numFmtId="0" fontId="46" fillId="2" borderId="0" xfId="30" applyFont="1" applyFill="1">
      <alignment vertical="center"/>
    </xf>
    <xf numFmtId="0" fontId="42" fillId="0" borderId="0" xfId="30" quotePrefix="1" applyFont="1" applyAlignment="1">
      <alignment horizontal="center" vertical="center"/>
    </xf>
    <xf numFmtId="0" fontId="46" fillId="0" borderId="0" xfId="30" applyFont="1" applyAlignment="1">
      <alignment horizontal="center" vertical="center"/>
    </xf>
    <xf numFmtId="0" fontId="49" fillId="0" borderId="0" xfId="30" applyFont="1" applyAlignment="1">
      <alignment horizontal="left" vertical="center"/>
    </xf>
    <xf numFmtId="0" fontId="49" fillId="0" borderId="0" xfId="30" applyFont="1">
      <alignment vertical="center"/>
    </xf>
    <xf numFmtId="0" fontId="46" fillId="2" borderId="0" xfId="30" applyFont="1" applyFill="1" applyAlignment="1">
      <alignment horizontal="center" vertical="center"/>
    </xf>
    <xf numFmtId="0" fontId="46" fillId="2" borderId="0" xfId="30" applyFont="1" applyFill="1" applyAlignment="1">
      <alignment horizontal="right" vertical="center"/>
    </xf>
    <xf numFmtId="0" fontId="49" fillId="2" borderId="0" xfId="30" applyFont="1" applyFill="1" applyAlignment="1">
      <alignment horizontal="right" vertical="center"/>
    </xf>
    <xf numFmtId="0" fontId="49" fillId="0" borderId="0" xfId="30" applyFont="1" applyAlignment="1">
      <alignment horizontal="right" vertical="center"/>
    </xf>
    <xf numFmtId="0" fontId="46" fillId="0" borderId="0" xfId="30" applyFont="1" applyAlignment="1">
      <alignment horizontal="left" vertical="center"/>
    </xf>
    <xf numFmtId="0" fontId="50" fillId="2" borderId="0" xfId="30" applyFont="1" applyFill="1">
      <alignment vertical="center"/>
    </xf>
    <xf numFmtId="0" fontId="50" fillId="2" borderId="0" xfId="30" applyFont="1" applyFill="1" applyAlignment="1">
      <alignment horizontal="center" vertical="center"/>
    </xf>
    <xf numFmtId="0" fontId="50" fillId="2" borderId="0" xfId="30" applyFont="1" applyFill="1" applyAlignment="1">
      <alignment horizontal="left" vertical="center"/>
    </xf>
    <xf numFmtId="0" fontId="51" fillId="2" borderId="0" xfId="30" applyFont="1" applyFill="1" applyAlignment="1">
      <alignment horizontal="left" vertical="center"/>
    </xf>
    <xf numFmtId="0" fontId="50" fillId="12" borderId="11" xfId="30" applyFont="1" applyFill="1" applyBorder="1" applyAlignment="1" applyProtection="1">
      <alignment horizontal="left" vertical="center"/>
      <protection locked="0"/>
    </xf>
    <xf numFmtId="0" fontId="50" fillId="12" borderId="11" xfId="30" applyFont="1" applyFill="1" applyBorder="1" applyAlignment="1" applyProtection="1">
      <alignment horizontal="center" vertical="center"/>
      <protection locked="0"/>
    </xf>
    <xf numFmtId="0" fontId="50" fillId="2" borderId="11" xfId="30" applyFont="1" applyFill="1" applyBorder="1" applyAlignment="1">
      <alignment horizontal="center" vertical="center"/>
    </xf>
    <xf numFmtId="20" fontId="50" fillId="2" borderId="11" xfId="30" applyNumberFormat="1" applyFont="1" applyFill="1" applyBorder="1" applyAlignment="1">
      <alignment horizontal="center" vertical="center"/>
    </xf>
    <xf numFmtId="185" fontId="50" fillId="2" borderId="11" xfId="30" applyNumberFormat="1" applyFont="1" applyFill="1" applyBorder="1" applyAlignment="1">
      <alignment horizontal="center" vertical="center"/>
    </xf>
    <xf numFmtId="20" fontId="50" fillId="12" borderId="11" xfId="30" applyNumberFormat="1" applyFont="1" applyFill="1" applyBorder="1" applyAlignment="1" applyProtection="1">
      <alignment horizontal="center" vertical="center"/>
      <protection locked="0"/>
    </xf>
    <xf numFmtId="0" fontId="50" fillId="2" borderId="11" xfId="31" applyNumberFormat="1" applyFont="1" applyFill="1" applyBorder="1" applyAlignment="1" applyProtection="1">
      <alignment horizontal="center" vertical="center"/>
    </xf>
    <xf numFmtId="0" fontId="52" fillId="2" borderId="0" xfId="30" applyFont="1" applyFill="1" applyAlignment="1">
      <alignment horizontal="left" vertical="center"/>
    </xf>
    <xf numFmtId="0" fontId="52" fillId="2" borderId="0" xfId="30" applyFont="1" applyFill="1">
      <alignment vertical="center"/>
    </xf>
    <xf numFmtId="0" fontId="53" fillId="2" borderId="0" xfId="30" applyFont="1" applyFill="1" applyAlignment="1">
      <alignment horizontal="left" vertical="center"/>
    </xf>
    <xf numFmtId="0" fontId="54" fillId="0" borderId="0" xfId="30" applyFont="1">
      <alignment vertical="center"/>
    </xf>
    <xf numFmtId="0" fontId="32" fillId="0" borderId="17" xfId="25" applyFont="1" applyBorder="1" applyAlignment="1">
      <alignment horizontal="left" vertical="center"/>
    </xf>
    <xf numFmtId="0" fontId="28" fillId="0" borderId="42" xfId="25" applyFont="1" applyBorder="1" applyAlignment="1">
      <alignment horizontal="center" vertical="center"/>
    </xf>
    <xf numFmtId="0" fontId="28" fillId="0" borderId="13" xfId="25" applyFont="1" applyBorder="1" applyAlignment="1">
      <alignment vertical="center"/>
    </xf>
    <xf numFmtId="0" fontId="30" fillId="0" borderId="0" xfId="25" applyFont="1" applyAlignment="1">
      <alignment vertical="top" wrapText="1"/>
    </xf>
    <xf numFmtId="0" fontId="28" fillId="0" borderId="25" xfId="25" applyFont="1" applyBorder="1" applyAlignment="1">
      <alignment horizontal="center" vertical="center" wrapText="1"/>
    </xf>
    <xf numFmtId="0" fontId="28" fillId="0" borderId="28" xfId="25" applyFont="1" applyBorder="1" applyAlignment="1">
      <alignment horizontal="center" vertical="center" wrapText="1"/>
    </xf>
    <xf numFmtId="0" fontId="32" fillId="0" borderId="16" xfId="25" applyFont="1" applyBorder="1" applyAlignment="1">
      <alignment horizontal="left" vertical="center"/>
    </xf>
    <xf numFmtId="0" fontId="32" fillId="0" borderId="13" xfId="25" applyFont="1" applyBorder="1" applyAlignment="1">
      <alignment horizontal="left" vertical="center"/>
    </xf>
    <xf numFmtId="0" fontId="28" fillId="0" borderId="11" xfId="25" applyFont="1" applyBorder="1" applyAlignment="1">
      <alignment vertical="center"/>
    </xf>
    <xf numFmtId="0" fontId="28" fillId="0" borderId="30" xfId="25" applyFont="1" applyBorder="1" applyAlignment="1">
      <alignment vertical="center"/>
    </xf>
    <xf numFmtId="178" fontId="28" fillId="0" borderId="15" xfId="25" applyNumberFormat="1" applyFont="1" applyBorder="1" applyAlignment="1">
      <alignment horizontal="center" vertical="center"/>
    </xf>
    <xf numFmtId="0" fontId="32" fillId="0" borderId="29" xfId="25" applyFont="1" applyBorder="1" applyAlignment="1">
      <alignment vertical="center"/>
    </xf>
    <xf numFmtId="0" fontId="28" fillId="10" borderId="11" xfId="25" applyFont="1" applyFill="1" applyBorder="1" applyAlignment="1">
      <alignment horizontal="center" vertical="center"/>
    </xf>
    <xf numFmtId="0" fontId="37" fillId="0" borderId="0" xfId="25" applyFont="1" applyAlignment="1">
      <alignment horizontal="left" vertical="center"/>
    </xf>
    <xf numFmtId="0" fontId="28" fillId="0" borderId="15" xfId="25" applyFont="1" applyBorder="1" applyAlignment="1">
      <alignment horizontal="left" vertical="center" indent="1"/>
    </xf>
    <xf numFmtId="186" fontId="28" fillId="0" borderId="0" xfId="25" applyNumberFormat="1" applyFont="1" applyAlignment="1">
      <alignment horizontal="left" vertical="center"/>
    </xf>
    <xf numFmtId="0" fontId="28" fillId="10" borderId="29" xfId="25" applyFont="1" applyFill="1" applyBorder="1" applyAlignment="1">
      <alignment horizontal="left" vertical="center" wrapText="1"/>
    </xf>
    <xf numFmtId="0" fontId="28" fillId="10" borderId="27" xfId="25" applyFont="1" applyFill="1" applyBorder="1" applyAlignment="1">
      <alignment horizontal="left" vertical="center" wrapText="1"/>
    </xf>
    <xf numFmtId="0" fontId="28" fillId="10" borderId="27" xfId="25" applyFont="1" applyFill="1" applyBorder="1" applyAlignment="1">
      <alignment horizontal="left" vertical="center"/>
    </xf>
    <xf numFmtId="0" fontId="28" fillId="10" borderId="26" xfId="25" applyFont="1" applyFill="1" applyBorder="1" applyAlignment="1">
      <alignment horizontal="center" vertical="center"/>
    </xf>
    <xf numFmtId="0" fontId="28" fillId="10" borderId="25" xfId="25" applyFont="1" applyFill="1" applyBorder="1" applyAlignment="1">
      <alignment horizontal="center" vertical="center"/>
    </xf>
    <xf numFmtId="0" fontId="39" fillId="0" borderId="0" xfId="26">
      <alignment vertical="center"/>
    </xf>
    <xf numFmtId="0" fontId="39" fillId="0" borderId="53" xfId="26" applyBorder="1">
      <alignment vertical="center"/>
    </xf>
    <xf numFmtId="0" fontId="39" fillId="0" borderId="27" xfId="26" applyBorder="1">
      <alignment vertical="center"/>
    </xf>
    <xf numFmtId="178" fontId="0" fillId="0" borderId="27" xfId="27" applyNumberFormat="1" applyFont="1" applyFill="1" applyBorder="1" applyAlignment="1">
      <alignment horizontal="center" vertical="center"/>
    </xf>
    <xf numFmtId="0" fontId="39" fillId="0" borderId="27" xfId="26" applyBorder="1" applyAlignment="1">
      <alignment horizontal="center" vertical="center"/>
    </xf>
    <xf numFmtId="187" fontId="39" fillId="0" borderId="27" xfId="26" applyNumberFormat="1" applyBorder="1" applyAlignment="1">
      <alignment horizontal="center" vertical="center"/>
    </xf>
    <xf numFmtId="0" fontId="39" fillId="0" borderId="27" xfId="26" applyBorder="1" applyAlignment="1">
      <alignment horizontal="center" vertical="center" wrapText="1"/>
    </xf>
    <xf numFmtId="0" fontId="39" fillId="0" borderId="13" xfId="26" applyBorder="1" applyAlignment="1">
      <alignment horizontal="center" vertical="center"/>
    </xf>
    <xf numFmtId="0" fontId="39" fillId="0" borderId="13" xfId="26" applyBorder="1">
      <alignment vertical="center"/>
    </xf>
    <xf numFmtId="0" fontId="39" fillId="14" borderId="0" xfId="26" applyFill="1" applyAlignment="1">
      <alignment horizontal="center" vertical="center"/>
    </xf>
    <xf numFmtId="0" fontId="39" fillId="0" borderId="0" xfId="26" applyAlignment="1">
      <alignment horizontal="center" vertical="center"/>
    </xf>
    <xf numFmtId="0" fontId="39" fillId="0" borderId="0" xfId="26" applyAlignment="1">
      <alignment horizontal="right" vertical="center"/>
    </xf>
    <xf numFmtId="0" fontId="28" fillId="0" borderId="54" xfId="25" applyFont="1" applyBorder="1" applyAlignment="1">
      <alignment horizontal="center" vertical="center"/>
    </xf>
    <xf numFmtId="0" fontId="28" fillId="10" borderId="30" xfId="25" applyFont="1" applyFill="1" applyBorder="1" applyAlignment="1">
      <alignment horizontal="center" vertical="center"/>
    </xf>
    <xf numFmtId="0" fontId="28" fillId="10" borderId="13" xfId="25" applyFont="1" applyFill="1" applyBorder="1" applyAlignment="1">
      <alignment horizontal="left" vertical="center"/>
    </xf>
    <xf numFmtId="0" fontId="28" fillId="10" borderId="13" xfId="25" applyFont="1" applyFill="1" applyBorder="1" applyAlignment="1">
      <alignment vertical="center"/>
    </xf>
    <xf numFmtId="0" fontId="28" fillId="10" borderId="17" xfId="25" applyFont="1" applyFill="1" applyBorder="1" applyAlignment="1">
      <alignment vertical="center"/>
    </xf>
    <xf numFmtId="0" fontId="28" fillId="10" borderId="16" xfId="25" applyFont="1" applyFill="1" applyBorder="1" applyAlignment="1">
      <alignment vertical="center"/>
    </xf>
    <xf numFmtId="0" fontId="28" fillId="10" borderId="54" xfId="25" applyFont="1" applyFill="1" applyBorder="1" applyAlignment="1">
      <alignment horizontal="center" vertical="center"/>
    </xf>
    <xf numFmtId="0" fontId="28" fillId="10" borderId="42" xfId="25" applyFont="1" applyFill="1" applyBorder="1" applyAlignment="1">
      <alignment horizontal="center" vertical="center"/>
    </xf>
    <xf numFmtId="0" fontId="59" fillId="0" borderId="0" xfId="32" applyFont="1" applyAlignment="1">
      <alignment vertical="center"/>
    </xf>
    <xf numFmtId="0" fontId="64" fillId="0" borderId="0" xfId="32" applyFont="1" applyAlignment="1">
      <alignment vertical="center"/>
    </xf>
    <xf numFmtId="0" fontId="10" fillId="0" borderId="0" xfId="0" applyFont="1">
      <alignment vertical="center"/>
    </xf>
    <xf numFmtId="0" fontId="10" fillId="0" borderId="0" xfId="32" applyFont="1"/>
    <xf numFmtId="0" fontId="62" fillId="0" borderId="0" xfId="32" applyFont="1"/>
    <xf numFmtId="0" fontId="62" fillId="0" borderId="0" xfId="32" applyFont="1" applyAlignment="1">
      <alignment horizontal="right"/>
    </xf>
    <xf numFmtId="0" fontId="60" fillId="0" borderId="0" xfId="32" applyFont="1" applyAlignment="1">
      <alignment horizontal="left" vertical="center" wrapText="1"/>
    </xf>
    <xf numFmtId="0" fontId="62" fillId="0" borderId="0" xfId="32" applyFont="1" applyAlignment="1">
      <alignment horizontal="left"/>
    </xf>
    <xf numFmtId="10" fontId="59" fillId="0" borderId="0" xfId="33" applyNumberFormat="1" applyFont="1" applyAlignment="1">
      <alignment horizontal="center" vertical="center"/>
    </xf>
    <xf numFmtId="189" fontId="59" fillId="0" borderId="0" xfId="34" applyNumberFormat="1" applyFont="1" applyAlignment="1">
      <alignment horizontal="right" vertical="center"/>
    </xf>
    <xf numFmtId="0" fontId="59" fillId="0" borderId="13" xfId="32" applyFont="1" applyBorder="1" applyAlignment="1">
      <alignment horizontal="center" vertical="center"/>
    </xf>
    <xf numFmtId="0" fontId="59" fillId="0" borderId="0" xfId="32" applyFont="1" applyAlignment="1">
      <alignment horizontal="center" vertical="center"/>
    </xf>
    <xf numFmtId="0" fontId="59" fillId="0" borderId="0" xfId="32" applyFont="1" applyAlignment="1">
      <alignment horizontal="right" vertical="center"/>
    </xf>
    <xf numFmtId="0" fontId="59" fillId="0" borderId="28" xfId="32" applyFont="1" applyBorder="1" applyAlignment="1">
      <alignment horizontal="center" vertical="center"/>
    </xf>
    <xf numFmtId="58" fontId="59" fillId="0" borderId="0" xfId="32" applyNumberFormat="1" applyFont="1" applyAlignment="1">
      <alignment vertical="center"/>
    </xf>
    <xf numFmtId="188" fontId="59" fillId="0" borderId="0" xfId="32" applyNumberFormat="1" applyFont="1" applyAlignment="1">
      <alignment horizontal="right" vertical="center"/>
    </xf>
    <xf numFmtId="0" fontId="59" fillId="0" borderId="13" xfId="32" applyFont="1" applyBorder="1" applyAlignment="1">
      <alignment vertical="center"/>
    </xf>
    <xf numFmtId="0" fontId="59" fillId="0" borderId="17" xfId="32" applyFont="1" applyBorder="1" applyAlignment="1">
      <alignment vertical="center"/>
    </xf>
    <xf numFmtId="0" fontId="59" fillId="0" borderId="0" xfId="32" applyFont="1" applyAlignment="1">
      <alignment horizontal="left" vertical="center"/>
    </xf>
    <xf numFmtId="0" fontId="59" fillId="0" borderId="11" xfId="32" applyFont="1" applyBorder="1" applyAlignment="1">
      <alignment horizontal="left" vertical="center"/>
    </xf>
    <xf numFmtId="0" fontId="59" fillId="0" borderId="11" xfId="32" applyFont="1" applyBorder="1" applyAlignment="1">
      <alignment vertical="center"/>
    </xf>
    <xf numFmtId="0" fontId="65" fillId="0" borderId="0" xfId="32" applyFont="1" applyAlignment="1">
      <alignment vertical="center"/>
    </xf>
    <xf numFmtId="0" fontId="10" fillId="2" borderId="0" xfId="35" applyFont="1" applyFill="1">
      <alignment vertical="center"/>
    </xf>
    <xf numFmtId="0" fontId="11" fillId="0" borderId="0" xfId="36" applyFont="1" applyAlignment="1">
      <alignment vertical="top" wrapText="1"/>
    </xf>
    <xf numFmtId="0" fontId="10" fillId="0" borderId="0" xfId="35" applyFont="1" applyAlignment="1"/>
    <xf numFmtId="0" fontId="11" fillId="0" borderId="0" xfId="36" applyFont="1" applyAlignment="1">
      <alignment horizontal="center" vertical="center" wrapText="1"/>
    </xf>
    <xf numFmtId="9" fontId="11" fillId="0" borderId="0" xfId="33" applyFont="1" applyFill="1" applyBorder="1" applyAlignment="1" applyProtection="1">
      <alignment horizontal="center" vertical="center" wrapText="1"/>
    </xf>
    <xf numFmtId="0" fontId="67" fillId="0" borderId="0" xfId="36" applyFont="1" applyAlignment="1">
      <alignment vertical="center"/>
    </xf>
    <xf numFmtId="0" fontId="10" fillId="0" borderId="53" xfId="35" applyFont="1" applyBorder="1">
      <alignment vertical="center"/>
    </xf>
    <xf numFmtId="0" fontId="11" fillId="0" borderId="53" xfId="36" applyFont="1" applyBorder="1" applyAlignment="1">
      <alignment vertical="top" wrapText="1"/>
    </xf>
    <xf numFmtId="0" fontId="60" fillId="0" borderId="0" xfId="18" applyFont="1">
      <alignment vertical="center"/>
    </xf>
    <xf numFmtId="49" fontId="11" fillId="0" borderId="0" xfId="36" quotePrefix="1" applyNumberFormat="1" applyFont="1" applyAlignment="1">
      <alignment horizontal="left" shrinkToFit="1"/>
    </xf>
    <xf numFmtId="186" fontId="69" fillId="15" borderId="88" xfId="6" applyNumberFormat="1" applyFont="1" applyFill="1" applyBorder="1" applyAlignment="1" applyProtection="1">
      <alignment vertical="center"/>
    </xf>
    <xf numFmtId="49" fontId="11" fillId="0" borderId="0" xfId="36" applyNumberFormat="1" applyFont="1" applyAlignment="1">
      <alignment horizontal="left" shrinkToFit="1"/>
    </xf>
    <xf numFmtId="190" fontId="10" fillId="15" borderId="42" xfId="4" applyNumberFormat="1" applyFont="1" applyFill="1" applyBorder="1" applyAlignment="1" applyProtection="1">
      <alignment vertical="center"/>
    </xf>
    <xf numFmtId="49" fontId="11" fillId="0" borderId="15" xfId="36" applyNumberFormat="1" applyFont="1" applyBorder="1" applyAlignment="1">
      <alignment horizontal="left" shrinkToFit="1"/>
    </xf>
    <xf numFmtId="186" fontId="11" fillId="15" borderId="17" xfId="6" applyNumberFormat="1" applyFont="1" applyFill="1" applyBorder="1" applyAlignment="1" applyProtection="1"/>
    <xf numFmtId="2" fontId="11" fillId="15" borderId="13" xfId="6" applyNumberFormat="1" applyFont="1" applyFill="1" applyBorder="1" applyAlignment="1" applyProtection="1"/>
    <xf numFmtId="0" fontId="12" fillId="2" borderId="13" xfId="36" applyFont="1" applyFill="1" applyBorder="1" applyAlignment="1">
      <alignment horizontal="center"/>
    </xf>
    <xf numFmtId="0" fontId="15" fillId="2" borderId="17" xfId="36" applyFont="1" applyFill="1" applyBorder="1" applyAlignment="1">
      <alignment horizontal="center"/>
    </xf>
    <xf numFmtId="0" fontId="12" fillId="2" borderId="16" xfId="36" applyFont="1" applyFill="1" applyBorder="1" applyAlignment="1">
      <alignment horizontal="center" vertical="center" textRotation="255"/>
    </xf>
    <xf numFmtId="191" fontId="10" fillId="0" borderId="55" xfId="4" applyNumberFormat="1" applyFont="1" applyFill="1" applyBorder="1" applyAlignment="1" applyProtection="1">
      <alignment vertical="center"/>
    </xf>
    <xf numFmtId="12" fontId="12" fillId="18" borderId="13" xfId="6" applyNumberFormat="1" applyFont="1" applyFill="1" applyBorder="1" applyAlignment="1" applyProtection="1">
      <alignment horizontal="center"/>
      <protection locked="0"/>
    </xf>
    <xf numFmtId="12" fontId="12" fillId="2" borderId="42" xfId="36" applyNumberFormat="1" applyFont="1" applyFill="1" applyBorder="1" applyAlignment="1">
      <alignment horizontal="center" vertical="center"/>
    </xf>
    <xf numFmtId="2" fontId="11" fillId="0" borderId="55" xfId="6" applyNumberFormat="1" applyFont="1" applyFill="1" applyBorder="1" applyAlignment="1" applyProtection="1"/>
    <xf numFmtId="191" fontId="10" fillId="0" borderId="11" xfId="4" applyNumberFormat="1" applyFont="1" applyFill="1" applyBorder="1" applyAlignment="1" applyProtection="1">
      <alignment vertical="center"/>
    </xf>
    <xf numFmtId="191" fontId="11" fillId="0" borderId="11" xfId="6" applyNumberFormat="1" applyFont="1" applyFill="1" applyBorder="1" applyAlignment="1" applyProtection="1">
      <alignment vertical="center"/>
    </xf>
    <xf numFmtId="191" fontId="11" fillId="0" borderId="13" xfId="6" applyNumberFormat="1" applyFont="1" applyFill="1" applyBorder="1" applyAlignment="1" applyProtection="1">
      <alignment vertical="center"/>
    </xf>
    <xf numFmtId="0" fontId="12" fillId="0" borderId="13" xfId="36" applyFont="1" applyBorder="1" applyAlignment="1">
      <alignment horizontal="center" vertical="center"/>
    </xf>
    <xf numFmtId="0" fontId="15" fillId="0" borderId="17" xfId="36" applyFont="1" applyBorder="1" applyAlignment="1">
      <alignment horizontal="left" vertical="center" wrapText="1"/>
    </xf>
    <xf numFmtId="0" fontId="12" fillId="0" borderId="17" xfId="36" applyFont="1" applyBorder="1" applyAlignment="1">
      <alignment horizontal="center" vertical="center"/>
    </xf>
    <xf numFmtId="0" fontId="12" fillId="0" borderId="16" xfId="36" applyFont="1" applyBorder="1" applyAlignment="1">
      <alignment horizontal="center" vertical="center" textRotation="255"/>
    </xf>
    <xf numFmtId="191" fontId="11" fillId="16" borderId="54" xfId="6" applyNumberFormat="1" applyFont="1" applyFill="1" applyBorder="1" applyAlignment="1" applyProtection="1">
      <alignment vertical="center"/>
      <protection locked="0"/>
    </xf>
    <xf numFmtId="191" fontId="11" fillId="16" borderId="0" xfId="6" applyNumberFormat="1" applyFont="1" applyFill="1" applyBorder="1" applyAlignment="1" applyProtection="1">
      <alignment vertical="center"/>
      <protection locked="0"/>
    </xf>
    <xf numFmtId="191" fontId="11" fillId="16" borderId="12" xfId="6" applyNumberFormat="1" applyFont="1" applyFill="1" applyBorder="1" applyAlignment="1" applyProtection="1">
      <alignment vertical="center"/>
      <protection locked="0"/>
    </xf>
    <xf numFmtId="0" fontId="12" fillId="0" borderId="42" xfId="36" applyFont="1" applyBorder="1" applyAlignment="1">
      <alignment horizontal="center" vertical="center"/>
    </xf>
    <xf numFmtId="0" fontId="12" fillId="0" borderId="25" xfId="36" applyFont="1" applyBorder="1" applyAlignment="1">
      <alignment horizontal="center" vertical="center" shrinkToFit="1"/>
    </xf>
    <xf numFmtId="191" fontId="11" fillId="16" borderId="30" xfId="6" applyNumberFormat="1" applyFont="1" applyFill="1" applyBorder="1" applyAlignment="1" applyProtection="1">
      <alignment vertical="center"/>
      <protection locked="0"/>
    </xf>
    <xf numFmtId="191" fontId="11" fillId="16" borderId="27" xfId="6" applyNumberFormat="1" applyFont="1" applyFill="1" applyBorder="1" applyAlignment="1" applyProtection="1">
      <alignment vertical="center"/>
      <protection locked="0"/>
    </xf>
    <xf numFmtId="191" fontId="11" fillId="16" borderId="29" xfId="6" applyNumberFormat="1" applyFont="1" applyFill="1" applyBorder="1" applyAlignment="1" applyProtection="1">
      <alignment vertical="center"/>
      <protection locked="0"/>
    </xf>
    <xf numFmtId="0" fontId="12" fillId="0" borderId="92" xfId="36" applyFont="1" applyBorder="1" applyAlignment="1">
      <alignment horizontal="center" vertical="center"/>
    </xf>
    <xf numFmtId="191" fontId="11" fillId="16" borderId="95" xfId="6" applyNumberFormat="1" applyFont="1" applyFill="1" applyBorder="1" applyAlignment="1" applyProtection="1">
      <alignment vertical="center"/>
      <protection locked="0"/>
    </xf>
    <xf numFmtId="191" fontId="11" fillId="16" borderId="83" xfId="6" applyNumberFormat="1" applyFont="1" applyFill="1" applyBorder="1" applyAlignment="1" applyProtection="1">
      <alignment vertical="center"/>
      <protection locked="0"/>
    </xf>
    <xf numFmtId="191" fontId="11" fillId="16" borderId="96" xfId="6" applyNumberFormat="1" applyFont="1" applyFill="1" applyBorder="1" applyAlignment="1" applyProtection="1">
      <alignment vertical="center"/>
      <protection locked="0"/>
    </xf>
    <xf numFmtId="12" fontId="12" fillId="2" borderId="95" xfId="36" applyNumberFormat="1" applyFont="1" applyFill="1" applyBorder="1" applyAlignment="1">
      <alignment horizontal="center" vertical="center"/>
    </xf>
    <xf numFmtId="191" fontId="11" fillId="16" borderId="24" xfId="6" applyNumberFormat="1" applyFont="1" applyFill="1" applyBorder="1" applyAlignment="1" applyProtection="1">
      <alignment vertical="center"/>
      <protection locked="0"/>
    </xf>
    <xf numFmtId="0" fontId="12" fillId="0" borderId="95" xfId="36" applyFont="1" applyBorder="1" applyAlignment="1">
      <alignment horizontal="center" vertical="center"/>
    </xf>
    <xf numFmtId="12" fontId="12" fillId="0" borderId="95" xfId="36" applyNumberFormat="1" applyFont="1" applyBorder="1" applyAlignment="1">
      <alignment horizontal="center" vertical="center"/>
    </xf>
    <xf numFmtId="191" fontId="11" fillId="16" borderId="42" xfId="6" applyNumberFormat="1" applyFont="1" applyFill="1" applyBorder="1" applyAlignment="1" applyProtection="1">
      <alignment vertical="center"/>
      <protection locked="0"/>
    </xf>
    <xf numFmtId="191" fontId="11" fillId="16" borderId="28" xfId="6" applyNumberFormat="1" applyFont="1" applyFill="1" applyBorder="1" applyAlignment="1" applyProtection="1">
      <alignment vertical="center"/>
      <protection locked="0"/>
    </xf>
    <xf numFmtId="12" fontId="12" fillId="0" borderId="54" xfId="36" applyNumberFormat="1" applyFont="1" applyBorder="1" applyAlignment="1">
      <alignment horizontal="center" vertical="center"/>
    </xf>
    <xf numFmtId="0" fontId="62" fillId="0" borderId="0" xfId="18" applyFont="1">
      <alignment vertical="center"/>
    </xf>
    <xf numFmtId="0" fontId="15" fillId="2" borderId="11" xfId="36" applyFont="1" applyFill="1" applyBorder="1" applyAlignment="1">
      <alignment horizontal="center"/>
    </xf>
    <xf numFmtId="0" fontId="15" fillId="2" borderId="13" xfId="36" applyFont="1" applyFill="1" applyBorder="1" applyAlignment="1">
      <alignment horizontal="center"/>
    </xf>
    <xf numFmtId="0" fontId="15" fillId="2" borderId="29" xfId="36" applyFont="1" applyFill="1" applyBorder="1" applyAlignment="1">
      <alignment horizontal="center" vertical="center"/>
    </xf>
    <xf numFmtId="0" fontId="15" fillId="2" borderId="27" xfId="36" applyFont="1" applyFill="1" applyBorder="1" applyAlignment="1">
      <alignment horizontal="center" vertical="center"/>
    </xf>
    <xf numFmtId="0" fontId="15" fillId="2" borderId="27" xfId="36" applyFont="1" applyFill="1" applyBorder="1" applyAlignment="1">
      <alignment vertical="center"/>
    </xf>
    <xf numFmtId="0" fontId="15" fillId="2" borderId="26" xfId="36" applyFont="1" applyFill="1" applyBorder="1" applyAlignment="1">
      <alignment vertical="center" textRotation="255"/>
    </xf>
    <xf numFmtId="0" fontId="15" fillId="2" borderId="13" xfId="36" applyFont="1" applyFill="1" applyBorder="1"/>
    <xf numFmtId="0" fontId="15" fillId="2" borderId="17" xfId="36" applyFont="1" applyFill="1" applyBorder="1"/>
    <xf numFmtId="0" fontId="15" fillId="16" borderId="17" xfId="36" applyFont="1" applyFill="1" applyBorder="1" applyAlignment="1">
      <alignment horizontal="center"/>
    </xf>
    <xf numFmtId="0" fontId="15" fillId="2" borderId="17" xfId="36" applyFont="1" applyFill="1" applyBorder="1" applyAlignment="1">
      <alignment horizontal="right"/>
    </xf>
    <xf numFmtId="0" fontId="15" fillId="2" borderId="16" xfId="36" applyFont="1" applyFill="1" applyBorder="1"/>
    <xf numFmtId="0" fontId="15" fillId="2" borderId="28" xfId="36" applyFont="1" applyFill="1" applyBorder="1" applyAlignment="1">
      <alignment horizontal="center" vertical="center"/>
    </xf>
    <xf numFmtId="0" fontId="15" fillId="2" borderId="53" xfId="36" applyFont="1" applyFill="1" applyBorder="1" applyAlignment="1">
      <alignment horizontal="center" vertical="center"/>
    </xf>
    <xf numFmtId="0" fontId="15" fillId="2" borderId="53" xfId="36" applyFont="1" applyFill="1" applyBorder="1" applyAlignment="1">
      <alignment vertical="center"/>
    </xf>
    <xf numFmtId="0" fontId="15" fillId="2" borderId="25" xfId="36" applyFont="1" applyFill="1" applyBorder="1" applyAlignment="1">
      <alignment vertical="center" textRotation="255"/>
    </xf>
    <xf numFmtId="0" fontId="15" fillId="0" borderId="0" xfId="36" applyFont="1" applyAlignment="1">
      <alignment vertical="center"/>
    </xf>
    <xf numFmtId="0" fontId="73" fillId="0" borderId="0" xfId="22" applyFont="1">
      <alignment vertical="center"/>
    </xf>
    <xf numFmtId="0" fontId="10" fillId="0" borderId="0" xfId="0" applyFont="1" applyAlignment="1">
      <alignment vertical="center" wrapText="1"/>
    </xf>
    <xf numFmtId="0" fontId="12" fillId="0" borderId="0" xfId="36" applyFont="1" applyAlignment="1">
      <alignment horizontal="center" vertical="center"/>
    </xf>
    <xf numFmtId="0" fontId="13" fillId="0" borderId="0" xfId="36" applyFont="1" applyAlignment="1">
      <alignment horizontal="center"/>
    </xf>
    <xf numFmtId="0" fontId="12" fillId="0" borderId="0" xfId="36" applyFont="1" applyAlignment="1">
      <alignment horizontal="left" vertical="center"/>
    </xf>
    <xf numFmtId="0" fontId="11" fillId="0" borderId="0" xfId="36" applyFont="1" applyAlignment="1">
      <alignment horizontal="left" vertical="center"/>
    </xf>
    <xf numFmtId="0" fontId="28" fillId="0" borderId="0" xfId="25" applyFont="1" applyAlignment="1">
      <alignment horizontal="left" vertical="top"/>
    </xf>
    <xf numFmtId="0" fontId="33" fillId="0" borderId="0" xfId="25" applyFont="1" applyAlignment="1">
      <alignment horizontal="left" vertical="top"/>
    </xf>
    <xf numFmtId="178" fontId="28" fillId="0" borderId="53" xfId="25" applyNumberFormat="1" applyFont="1" applyBorder="1" applyAlignment="1">
      <alignment vertical="center"/>
    </xf>
    <xf numFmtId="178" fontId="28" fillId="0" borderId="0" xfId="25" applyNumberFormat="1" applyFont="1" applyAlignment="1">
      <alignment horizontal="center" vertical="center"/>
    </xf>
    <xf numFmtId="0" fontId="32" fillId="0" borderId="12" xfId="25" applyFont="1" applyBorder="1" applyAlignment="1">
      <alignment vertical="center"/>
    </xf>
    <xf numFmtId="0" fontId="32" fillId="0" borderId="0" xfId="25" applyFont="1" applyAlignment="1">
      <alignment vertical="center"/>
    </xf>
    <xf numFmtId="0" fontId="30" fillId="0" borderId="0" xfId="25" applyFont="1" applyAlignment="1">
      <alignment horizontal="left" vertical="top" wrapText="1"/>
    </xf>
    <xf numFmtId="0" fontId="30" fillId="0" borderId="0" xfId="25" applyFont="1" applyAlignment="1">
      <alignment horizontal="center" vertical="center"/>
    </xf>
    <xf numFmtId="0" fontId="30" fillId="0" borderId="0" xfId="25" applyFont="1" applyAlignment="1">
      <alignment horizontal="left" vertical="top"/>
    </xf>
    <xf numFmtId="193" fontId="28" fillId="0" borderId="29" xfId="25" applyNumberFormat="1" applyFont="1" applyBorder="1" applyAlignment="1">
      <alignment vertical="center"/>
    </xf>
    <xf numFmtId="193" fontId="28" fillId="0" borderId="27" xfId="25" applyNumberFormat="1" applyFont="1" applyBorder="1" applyAlignment="1">
      <alignment horizontal="center" vertical="center"/>
    </xf>
    <xf numFmtId="193" fontId="28" fillId="0" borderId="12" xfId="25" applyNumberFormat="1" applyFont="1" applyBorder="1" applyAlignment="1">
      <alignment vertical="center"/>
    </xf>
    <xf numFmtId="193" fontId="28" fillId="0" borderId="13" xfId="25" applyNumberFormat="1" applyFont="1" applyBorder="1" applyAlignment="1">
      <alignment horizontal="center" vertical="center"/>
    </xf>
    <xf numFmtId="193" fontId="28" fillId="0" borderId="17" xfId="25" applyNumberFormat="1" applyFont="1" applyBorder="1" applyAlignment="1">
      <alignment horizontal="center" vertical="center"/>
    </xf>
    <xf numFmtId="0" fontId="32" fillId="0" borderId="54" xfId="25" applyFont="1" applyBorder="1" applyAlignment="1">
      <alignment vertical="center"/>
    </xf>
    <xf numFmtId="0" fontId="32" fillId="0" borderId="16" xfId="25" applyFont="1" applyBorder="1" applyAlignment="1">
      <alignment vertical="center"/>
    </xf>
    <xf numFmtId="0" fontId="32" fillId="0" borderId="11" xfId="25" applyFont="1" applyBorder="1" applyAlignment="1">
      <alignment vertical="center"/>
    </xf>
    <xf numFmtId="0" fontId="28" fillId="0" borderId="54" xfId="25" applyFont="1" applyBorder="1" applyAlignment="1">
      <alignment vertical="center"/>
    </xf>
    <xf numFmtId="0" fontId="28" fillId="0" borderId="54" xfId="25" applyFont="1" applyBorder="1" applyAlignment="1">
      <alignment vertical="center" wrapText="1"/>
    </xf>
    <xf numFmtId="0" fontId="27" fillId="0" borderId="53" xfId="25" applyBorder="1"/>
    <xf numFmtId="0" fontId="32" fillId="0" borderId="12" xfId="25" applyFont="1" applyBorder="1" applyAlignment="1">
      <alignment horizontal="center" vertical="center"/>
    </xf>
    <xf numFmtId="0" fontId="32" fillId="0" borderId="15" xfId="25" applyFont="1" applyBorder="1" applyAlignment="1">
      <alignment vertical="center"/>
    </xf>
    <xf numFmtId="0" fontId="77" fillId="0" borderId="0" xfId="25" applyFont="1" applyAlignment="1">
      <alignment horizontal="left" wrapText="1"/>
    </xf>
    <xf numFmtId="0" fontId="77" fillId="0" borderId="0" xfId="25" applyFont="1" applyAlignment="1">
      <alignment wrapText="1"/>
    </xf>
    <xf numFmtId="0" fontId="32" fillId="0" borderId="42" xfId="25" applyFont="1" applyBorder="1" applyAlignment="1">
      <alignment vertical="center"/>
    </xf>
    <xf numFmtId="0" fontId="32" fillId="10" borderId="12" xfId="25" applyFont="1" applyFill="1" applyBorder="1" applyAlignment="1">
      <alignment vertical="center"/>
    </xf>
    <xf numFmtId="0" fontId="32" fillId="10" borderId="0" xfId="25" applyFont="1" applyFill="1" applyAlignment="1">
      <alignment vertical="center"/>
    </xf>
    <xf numFmtId="0" fontId="27" fillId="10" borderId="0" xfId="25" applyFill="1"/>
    <xf numFmtId="0" fontId="27" fillId="0" borderId="17" xfId="25" applyBorder="1"/>
    <xf numFmtId="0" fontId="27" fillId="0" borderId="0" xfId="25" applyAlignment="1">
      <alignment horizontal="center"/>
    </xf>
    <xf numFmtId="0" fontId="28" fillId="0" borderId="105" xfId="25" applyFont="1" applyBorder="1" applyAlignment="1">
      <alignment horizontal="left" vertical="center"/>
    </xf>
    <xf numFmtId="0" fontId="35" fillId="0" borderId="12" xfId="25" applyFont="1" applyBorder="1" applyAlignment="1">
      <alignment vertical="center"/>
    </xf>
    <xf numFmtId="1" fontId="28" fillId="0" borderId="17" xfId="25" applyNumberFormat="1" applyFont="1" applyBorder="1" applyAlignment="1">
      <alignment vertical="center"/>
    </xf>
    <xf numFmtId="0" fontId="28" fillId="0" borderId="17" xfId="25" applyFont="1" applyBorder="1" applyAlignment="1">
      <alignment vertical="center" wrapText="1" shrinkToFit="1"/>
    </xf>
    <xf numFmtId="0" fontId="28" fillId="0" borderId="11" xfId="25" applyFont="1" applyBorder="1" applyAlignment="1">
      <alignment horizontal="centerContinuous" vertical="center"/>
    </xf>
    <xf numFmtId="0" fontId="35" fillId="10" borderId="0" xfId="25" applyFont="1" applyFill="1" applyAlignment="1">
      <alignment vertical="center"/>
    </xf>
    <xf numFmtId="0" fontId="78" fillId="10" borderId="0" xfId="25" applyFont="1" applyFill="1" applyAlignment="1">
      <alignment vertical="center"/>
    </xf>
    <xf numFmtId="0" fontId="28" fillId="10" borderId="12" xfId="25" applyFont="1" applyFill="1" applyBorder="1" applyAlignment="1">
      <alignment horizontal="left" vertical="center"/>
    </xf>
    <xf numFmtId="0" fontId="28" fillId="10" borderId="28" xfId="25" applyFont="1" applyFill="1" applyBorder="1" applyAlignment="1">
      <alignment horizontal="left" vertical="center"/>
    </xf>
    <xf numFmtId="0" fontId="28" fillId="10" borderId="53" xfId="25" applyFont="1" applyFill="1" applyBorder="1" applyAlignment="1">
      <alignment horizontal="center" vertical="center"/>
    </xf>
    <xf numFmtId="0" fontId="28" fillId="0" borderId="0" xfId="25" applyFont="1" applyAlignment="1">
      <alignment vertical="top"/>
    </xf>
    <xf numFmtId="0" fontId="35" fillId="0" borderId="15" xfId="25" applyFont="1" applyBorder="1" applyAlignment="1">
      <alignment vertical="center"/>
    </xf>
    <xf numFmtId="0" fontId="35" fillId="0" borderId="0" xfId="25" applyFont="1" applyAlignment="1">
      <alignment horizontal="center" vertical="center" wrapText="1"/>
    </xf>
    <xf numFmtId="0" fontId="79" fillId="0" borderId="0" xfId="25" applyFont="1" applyAlignment="1">
      <alignment vertical="center"/>
    </xf>
    <xf numFmtId="0" fontId="80" fillId="0" borderId="0" xfId="25" applyFont="1" applyAlignment="1">
      <alignment vertical="center"/>
    </xf>
    <xf numFmtId="0" fontId="77" fillId="0" borderId="0" xfId="25" applyFont="1" applyAlignment="1">
      <alignment horizontal="left" vertical="center"/>
    </xf>
    <xf numFmtId="0" fontId="81" fillId="0" borderId="26" xfId="25" applyFont="1" applyBorder="1" applyAlignment="1">
      <alignment vertical="center"/>
    </xf>
    <xf numFmtId="0" fontId="81" fillId="0" borderId="0" xfId="25" applyFont="1" applyAlignment="1">
      <alignment horizontal="left" vertical="center"/>
    </xf>
    <xf numFmtId="0" fontId="81" fillId="0" borderId="15" xfId="25" applyFont="1" applyBorder="1" applyAlignment="1">
      <alignment vertical="center"/>
    </xf>
    <xf numFmtId="0" fontId="28" fillId="10" borderId="15" xfId="25" applyFont="1" applyFill="1" applyBorder="1" applyAlignment="1">
      <alignment horizontal="center" vertical="center"/>
    </xf>
    <xf numFmtId="0" fontId="35" fillId="0" borderId="0" xfId="25" applyFont="1"/>
    <xf numFmtId="0" fontId="28" fillId="0" borderId="12" xfId="25" applyFont="1" applyBorder="1" applyAlignment="1">
      <alignment vertical="top" wrapText="1"/>
    </xf>
    <xf numFmtId="0" fontId="28" fillId="0" borderId="15" xfId="25" applyFont="1" applyBorder="1" applyAlignment="1">
      <alignment horizontal="center" vertical="top"/>
    </xf>
    <xf numFmtId="0" fontId="28" fillId="0" borderId="54" xfId="25" applyFont="1" applyBorder="1"/>
    <xf numFmtId="0" fontId="28" fillId="0" borderId="25" xfId="25" applyFont="1" applyBorder="1"/>
    <xf numFmtId="0" fontId="28" fillId="10" borderId="12" xfId="25" applyFont="1" applyFill="1" applyBorder="1" applyAlignment="1">
      <alignment vertical="center"/>
    </xf>
    <xf numFmtId="0" fontId="28" fillId="0" borderId="13" xfId="25" applyFont="1" applyBorder="1"/>
    <xf numFmtId="178" fontId="28" fillId="0" borderId="27" xfId="25" applyNumberFormat="1" applyFont="1" applyBorder="1" applyAlignment="1">
      <alignment horizontal="center" vertical="center"/>
    </xf>
    <xf numFmtId="0" fontId="28" fillId="0" borderId="0" xfId="25" applyFont="1" applyAlignment="1">
      <alignment horizontal="center" vertical="top"/>
    </xf>
    <xf numFmtId="0" fontId="28" fillId="0" borderId="29" xfId="25" applyFont="1" applyBorder="1" applyAlignment="1">
      <alignment vertical="top"/>
    </xf>
    <xf numFmtId="0" fontId="28" fillId="0" borderId="26" xfId="25" applyFont="1" applyBorder="1" applyAlignment="1">
      <alignment vertical="top"/>
    </xf>
    <xf numFmtId="0" fontId="11" fillId="0" borderId="0" xfId="38" applyFont="1" applyAlignment="1">
      <alignment horizontal="left" vertical="center"/>
    </xf>
    <xf numFmtId="0" fontId="28" fillId="0" borderId="0" xfId="39" applyFont="1" applyAlignment="1">
      <alignment horizontal="left" vertical="center"/>
    </xf>
    <xf numFmtId="0" fontId="0" fillId="0" borderId="0" xfId="0" applyAlignment="1">
      <alignment horizontal="left" vertical="center"/>
    </xf>
    <xf numFmtId="0" fontId="82" fillId="0" borderId="0" xfId="40">
      <alignment vertical="center"/>
    </xf>
    <xf numFmtId="0" fontId="82" fillId="0" borderId="0" xfId="40" applyFill="1">
      <alignment vertical="center"/>
    </xf>
    <xf numFmtId="184" fontId="46" fillId="2" borderId="64" xfId="31" applyNumberFormat="1" applyFont="1" applyFill="1" applyBorder="1" applyAlignment="1" applyProtection="1">
      <alignment horizontal="center" vertical="center" wrapText="1"/>
    </xf>
    <xf numFmtId="184" fontId="46" fillId="2" borderId="63" xfId="31" applyNumberFormat="1" applyFont="1" applyFill="1" applyBorder="1" applyAlignment="1" applyProtection="1">
      <alignment horizontal="center" vertical="center" wrapText="1"/>
    </xf>
    <xf numFmtId="184" fontId="46" fillId="2" borderId="64" xfId="30" applyNumberFormat="1" applyFont="1" applyFill="1" applyBorder="1" applyAlignment="1">
      <alignment horizontal="center" vertical="center" wrapText="1"/>
    </xf>
    <xf numFmtId="184" fontId="46" fillId="2" borderId="63" xfId="30" applyNumberFormat="1" applyFont="1" applyFill="1" applyBorder="1" applyAlignment="1">
      <alignment horizontal="center" vertical="center" wrapText="1"/>
    </xf>
    <xf numFmtId="0" fontId="46" fillId="12" borderId="0" xfId="30" applyFont="1" applyFill="1" applyAlignment="1" applyProtection="1">
      <alignment horizontal="center" vertical="center"/>
      <protection locked="0"/>
    </xf>
    <xf numFmtId="0" fontId="42" fillId="11" borderId="11" xfId="30" applyFont="1" applyFill="1" applyBorder="1" applyAlignment="1" applyProtection="1">
      <alignment horizontal="center" vertical="center"/>
      <protection locked="0"/>
    </xf>
    <xf numFmtId="0" fontId="42" fillId="0" borderId="64" xfId="30" applyFont="1" applyBorder="1" applyAlignment="1">
      <alignment horizontal="center" vertical="center"/>
    </xf>
    <xf numFmtId="0" fontId="42" fillId="0" borderId="17" xfId="30" applyFont="1" applyBorder="1" applyAlignment="1">
      <alignment horizontal="center" vertical="center"/>
    </xf>
    <xf numFmtId="0" fontId="42" fillId="0" borderId="63" xfId="30" applyFont="1" applyBorder="1" applyAlignment="1">
      <alignment horizontal="center" vertical="center"/>
    </xf>
    <xf numFmtId="0" fontId="37" fillId="0" borderId="81" xfId="30" applyFont="1" applyBorder="1" applyAlignment="1">
      <alignment horizontal="center" vertical="center" wrapText="1"/>
    </xf>
    <xf numFmtId="0" fontId="37" fillId="0" borderId="2" xfId="30" applyFont="1" applyBorder="1" applyAlignment="1">
      <alignment horizontal="center" vertical="center" wrapText="1"/>
    </xf>
    <xf numFmtId="0" fontId="37" fillId="0" borderId="78" xfId="30" applyFont="1" applyBorder="1" applyAlignment="1">
      <alignment horizontal="center" vertical="center" wrapText="1"/>
    </xf>
    <xf numFmtId="0" fontId="37" fillId="0" borderId="3" xfId="30" applyFont="1" applyBorder="1" applyAlignment="1">
      <alignment horizontal="center" vertical="center" wrapText="1"/>
    </xf>
    <xf numFmtId="0" fontId="37" fillId="0" borderId="77" xfId="30" applyFont="1" applyBorder="1" applyAlignment="1">
      <alignment horizontal="center" vertical="center" wrapText="1"/>
    </xf>
    <xf numFmtId="0" fontId="37" fillId="0" borderId="5" xfId="30" applyFont="1" applyBorder="1" applyAlignment="1">
      <alignment horizontal="center" vertical="center" wrapText="1"/>
    </xf>
    <xf numFmtId="0" fontId="37" fillId="0" borderId="60" xfId="30" applyFont="1" applyBorder="1" applyAlignment="1">
      <alignment horizontal="center" vertical="center" wrapText="1"/>
    </xf>
    <xf numFmtId="0" fontId="37" fillId="0" borderId="4" xfId="30" applyFont="1" applyBorder="1" applyAlignment="1">
      <alignment horizontal="center" vertical="center" wrapText="1"/>
    </xf>
    <xf numFmtId="0" fontId="46" fillId="2" borderId="0" xfId="30" applyFont="1" applyFill="1" applyAlignment="1" applyProtection="1">
      <alignment horizontal="center" vertical="center"/>
      <protection locked="0"/>
    </xf>
    <xf numFmtId="0" fontId="46" fillId="0" borderId="0" xfId="30" applyFont="1" applyAlignment="1">
      <alignment horizontal="center" vertical="center"/>
    </xf>
    <xf numFmtId="0" fontId="42" fillId="0" borderId="80" xfId="30" applyFont="1" applyBorder="1" applyAlignment="1">
      <alignment horizontal="center" vertical="center" wrapText="1"/>
    </xf>
    <xf numFmtId="0" fontId="42" fillId="0" borderId="74" xfId="30" applyFont="1" applyBorder="1" applyAlignment="1">
      <alignment horizontal="center" vertical="center" wrapText="1"/>
    </xf>
    <xf numFmtId="0" fontId="42" fillId="2" borderId="16" xfId="30" applyFont="1" applyFill="1" applyBorder="1" applyAlignment="1" applyProtection="1">
      <alignment horizontal="center" vertical="center"/>
      <protection locked="0"/>
    </xf>
    <xf numFmtId="0" fontId="42" fillId="2" borderId="13" xfId="30" applyFont="1" applyFill="1" applyBorder="1" applyAlignment="1" applyProtection="1">
      <alignment horizontal="center" vertical="center"/>
      <protection locked="0"/>
    </xf>
    <xf numFmtId="0" fontId="42" fillId="0" borderId="1" xfId="30" quotePrefix="1" applyFont="1" applyBorder="1" applyAlignment="1">
      <alignment horizontal="center" vertical="center"/>
    </xf>
    <xf numFmtId="0" fontId="42" fillId="0" borderId="7" xfId="30" applyFont="1" applyBorder="1" applyAlignment="1">
      <alignment horizontal="center" vertical="center"/>
    </xf>
    <xf numFmtId="0" fontId="42" fillId="0" borderId="82" xfId="30" applyFont="1" applyBorder="1" applyAlignment="1">
      <alignment horizontal="center" vertical="center" wrapText="1"/>
    </xf>
    <xf numFmtId="0" fontId="42" fillId="0" borderId="7" xfId="30" applyFont="1" applyBorder="1" applyAlignment="1">
      <alignment horizontal="center" vertical="center" wrapText="1"/>
    </xf>
    <xf numFmtId="0" fontId="42" fillId="0" borderId="58" xfId="30" applyFont="1" applyBorder="1" applyAlignment="1">
      <alignment horizontal="center" vertical="center" wrapText="1"/>
    </xf>
    <xf numFmtId="0" fontId="42" fillId="0" borderId="15" xfId="30" applyFont="1" applyBorder="1" applyAlignment="1">
      <alignment horizontal="center" vertical="center" wrapText="1"/>
    </xf>
    <xf numFmtId="0" fontId="42" fillId="0" borderId="0" xfId="30" applyFont="1" applyAlignment="1">
      <alignment horizontal="center" vertical="center" wrapText="1"/>
    </xf>
    <xf numFmtId="0" fontId="42" fillId="0" borderId="12" xfId="30" applyFont="1" applyBorder="1" applyAlignment="1">
      <alignment horizontal="center" vertical="center" wrapText="1"/>
    </xf>
    <xf numFmtId="0" fontId="42" fillId="0" borderId="75" xfId="30" applyFont="1" applyBorder="1" applyAlignment="1">
      <alignment horizontal="center" vertical="center" wrapText="1"/>
    </xf>
    <xf numFmtId="0" fontId="42" fillId="0" borderId="8" xfId="30" applyFont="1" applyBorder="1" applyAlignment="1">
      <alignment horizontal="center" vertical="center" wrapText="1"/>
    </xf>
    <xf numFmtId="0" fontId="42" fillId="0" borderId="59" xfId="30" applyFont="1" applyBorder="1" applyAlignment="1">
      <alignment horizontal="center" vertical="center" wrapText="1"/>
    </xf>
    <xf numFmtId="184" fontId="46" fillId="2" borderId="9" xfId="30" applyNumberFormat="1" applyFont="1" applyFill="1" applyBorder="1" applyAlignment="1">
      <alignment horizontal="center" vertical="center" wrapText="1"/>
    </xf>
    <xf numFmtId="184" fontId="46" fillId="2" borderId="22" xfId="30" applyNumberFormat="1" applyFont="1" applyFill="1" applyBorder="1" applyAlignment="1">
      <alignment horizontal="center" vertical="center" wrapText="1"/>
    </xf>
    <xf numFmtId="184" fontId="46" fillId="2" borderId="9" xfId="31" applyNumberFormat="1" applyFont="1" applyFill="1" applyBorder="1" applyAlignment="1" applyProtection="1">
      <alignment horizontal="center" vertical="center" wrapText="1"/>
    </xf>
    <xf numFmtId="184" fontId="46" fillId="2" borderId="22" xfId="31" applyNumberFormat="1" applyFont="1" applyFill="1" applyBorder="1" applyAlignment="1" applyProtection="1">
      <alignment horizontal="center" vertical="center" wrapText="1"/>
    </xf>
    <xf numFmtId="0" fontId="42" fillId="2" borderId="16" xfId="30" applyFont="1" applyFill="1" applyBorder="1" applyAlignment="1" applyProtection="1">
      <alignment horizontal="center" vertical="center" shrinkToFit="1"/>
      <protection locked="0"/>
    </xf>
    <xf numFmtId="0" fontId="42" fillId="2" borderId="17" xfId="30" applyFont="1" applyFill="1" applyBorder="1" applyAlignment="1" applyProtection="1">
      <alignment horizontal="center" vertical="center" shrinkToFit="1"/>
      <protection locked="0"/>
    </xf>
    <xf numFmtId="0" fontId="42" fillId="2" borderId="13" xfId="30" applyFont="1" applyFill="1" applyBorder="1" applyAlignment="1" applyProtection="1">
      <alignment horizontal="center" vertical="center" shrinkToFit="1"/>
      <protection locked="0"/>
    </xf>
    <xf numFmtId="0" fontId="42" fillId="0" borderId="74" xfId="30" applyFont="1" applyBorder="1" applyAlignment="1">
      <alignment horizontal="center" vertical="center"/>
    </xf>
    <xf numFmtId="0" fontId="42" fillId="0" borderId="79" xfId="30" applyFont="1" applyBorder="1" applyAlignment="1">
      <alignment horizontal="center" vertical="center"/>
    </xf>
    <xf numFmtId="0" fontId="42" fillId="0" borderId="76" xfId="30" applyFont="1" applyBorder="1" applyAlignment="1">
      <alignment horizontal="center" vertical="center"/>
    </xf>
    <xf numFmtId="0" fontId="42" fillId="0" borderId="19" xfId="30" applyFont="1" applyBorder="1" applyAlignment="1">
      <alignment horizontal="center" vertical="center" wrapText="1"/>
    </xf>
    <xf numFmtId="0" fontId="42" fillId="0" borderId="20" xfId="30" applyFont="1" applyBorder="1" applyAlignment="1">
      <alignment horizontal="center" vertical="center" wrapText="1"/>
    </xf>
    <xf numFmtId="0" fontId="42" fillId="0" borderId="21" xfId="30" applyFont="1" applyBorder="1" applyAlignment="1">
      <alignment horizontal="center" vertical="center" wrapText="1"/>
    </xf>
    <xf numFmtId="0" fontId="37" fillId="2" borderId="64" xfId="30" applyFont="1" applyFill="1" applyBorder="1" applyAlignment="1" applyProtection="1">
      <alignment horizontal="center" vertical="center" wrapText="1"/>
      <protection locked="0"/>
    </xf>
    <xf numFmtId="0" fontId="37" fillId="2" borderId="13" xfId="30" applyFont="1" applyFill="1" applyBorder="1" applyAlignment="1" applyProtection="1">
      <alignment horizontal="center" vertical="center" wrapText="1"/>
      <protection locked="0"/>
    </xf>
    <xf numFmtId="0" fontId="42" fillId="2" borderId="16" xfId="30" applyFont="1" applyFill="1" applyBorder="1" applyAlignment="1" applyProtection="1">
      <alignment horizontal="center" vertical="center" wrapText="1"/>
      <protection locked="0"/>
    </xf>
    <xf numFmtId="0" fontId="42" fillId="2" borderId="17" xfId="30" applyFont="1" applyFill="1" applyBorder="1" applyAlignment="1" applyProtection="1">
      <alignment horizontal="center" vertical="center" wrapText="1"/>
      <protection locked="0"/>
    </xf>
    <xf numFmtId="0" fontId="42" fillId="2" borderId="63" xfId="30" applyFont="1" applyFill="1" applyBorder="1" applyAlignment="1" applyProtection="1">
      <alignment horizontal="center" vertical="center" wrapText="1"/>
      <protection locked="0"/>
    </xf>
    <xf numFmtId="0" fontId="42" fillId="2" borderId="13" xfId="30" applyFont="1" applyFill="1" applyBorder="1" applyAlignment="1" applyProtection="1">
      <alignment horizontal="center" vertical="center" wrapText="1"/>
      <protection locked="0"/>
    </xf>
    <xf numFmtId="0" fontId="37" fillId="2" borderId="9" xfId="30" applyFont="1" applyFill="1" applyBorder="1" applyAlignment="1" applyProtection="1">
      <alignment horizontal="center" vertical="center" wrapText="1"/>
      <protection locked="0"/>
    </xf>
    <xf numFmtId="0" fontId="37" fillId="2" borderId="57" xfId="30" applyFont="1" applyFill="1" applyBorder="1" applyAlignment="1" applyProtection="1">
      <alignment horizontal="center" vertical="center" wrapText="1"/>
      <protection locked="0"/>
    </xf>
    <xf numFmtId="0" fontId="42" fillId="2" borderId="72" xfId="30" applyFont="1" applyFill="1" applyBorder="1" applyAlignment="1" applyProtection="1">
      <alignment horizontal="center" vertical="center" wrapText="1"/>
      <protection locked="0"/>
    </xf>
    <xf numFmtId="0" fontId="42" fillId="2" borderId="57" xfId="30" applyFont="1" applyFill="1" applyBorder="1" applyAlignment="1" applyProtection="1">
      <alignment horizontal="center" vertical="center" wrapText="1"/>
      <protection locked="0"/>
    </xf>
    <xf numFmtId="0" fontId="42" fillId="2" borderId="72" xfId="30" applyFont="1" applyFill="1" applyBorder="1" applyAlignment="1" applyProtection="1">
      <alignment horizontal="center" vertical="center" shrinkToFit="1"/>
      <protection locked="0"/>
    </xf>
    <xf numFmtId="0" fontId="42" fillId="2" borderId="68" xfId="30" applyFont="1" applyFill="1" applyBorder="1" applyAlignment="1" applyProtection="1">
      <alignment horizontal="center" vertical="center" shrinkToFit="1"/>
      <protection locked="0"/>
    </xf>
    <xf numFmtId="0" fontId="42" fillId="2" borderId="57" xfId="30" applyFont="1" applyFill="1" applyBorder="1" applyAlignment="1" applyProtection="1">
      <alignment horizontal="center" vertical="center" shrinkToFit="1"/>
      <protection locked="0"/>
    </xf>
    <xf numFmtId="0" fontId="42" fillId="2" borderId="68" xfId="30" applyFont="1" applyFill="1" applyBorder="1" applyAlignment="1" applyProtection="1">
      <alignment horizontal="center" vertical="center" wrapText="1"/>
      <protection locked="0"/>
    </xf>
    <xf numFmtId="0" fontId="42" fillId="2" borderId="22" xfId="30" applyFont="1" applyFill="1" applyBorder="1" applyAlignment="1" applyProtection="1">
      <alignment horizontal="center" vertical="center" wrapText="1"/>
      <protection locked="0"/>
    </xf>
    <xf numFmtId="0" fontId="42" fillId="2" borderId="64" xfId="30" applyFont="1" applyFill="1" applyBorder="1" applyAlignment="1" applyProtection="1">
      <alignment horizontal="left" vertical="center" wrapText="1"/>
      <protection locked="0"/>
    </xf>
    <xf numFmtId="0" fontId="42" fillId="2" borderId="17" xfId="30" applyFont="1" applyFill="1" applyBorder="1" applyAlignment="1" applyProtection="1">
      <alignment horizontal="left" vertical="center" wrapText="1"/>
      <protection locked="0"/>
    </xf>
    <xf numFmtId="0" fontId="42" fillId="2" borderId="63" xfId="30" applyFont="1" applyFill="1" applyBorder="1" applyAlignment="1" applyProtection="1">
      <alignment horizontal="left" vertical="center" wrapText="1"/>
      <protection locked="0"/>
    </xf>
    <xf numFmtId="0" fontId="42" fillId="2" borderId="9" xfId="30" applyFont="1" applyFill="1" applyBorder="1" applyAlignment="1" applyProtection="1">
      <alignment horizontal="left" vertical="center" wrapText="1"/>
      <protection locked="0"/>
    </xf>
    <xf numFmtId="0" fontId="42" fillId="2" borderId="68" xfId="30" applyFont="1" applyFill="1" applyBorder="1" applyAlignment="1" applyProtection="1">
      <alignment horizontal="left" vertical="center" wrapText="1"/>
      <protection locked="0"/>
    </xf>
    <xf numFmtId="0" fontId="42" fillId="2" borderId="22" xfId="30" applyFont="1" applyFill="1" applyBorder="1" applyAlignment="1" applyProtection="1">
      <alignment horizontal="left" vertical="center" wrapText="1"/>
      <protection locked="0"/>
    </xf>
    <xf numFmtId="0" fontId="42" fillId="2" borderId="10" xfId="30" applyFont="1" applyFill="1" applyBorder="1" applyAlignment="1" applyProtection="1">
      <alignment horizontal="left" vertical="center" wrapText="1"/>
      <protection locked="0"/>
    </xf>
    <xf numFmtId="0" fontId="42" fillId="2" borderId="18" xfId="30" applyFont="1" applyFill="1" applyBorder="1" applyAlignment="1" applyProtection="1">
      <alignment horizontal="left" vertical="center" wrapText="1"/>
      <protection locked="0"/>
    </xf>
    <xf numFmtId="0" fontId="42" fillId="2" borderId="23" xfId="30" applyFont="1" applyFill="1" applyBorder="1" applyAlignment="1" applyProtection="1">
      <alignment horizontal="left" vertical="center" wrapText="1"/>
      <protection locked="0"/>
    </xf>
    <xf numFmtId="184" fontId="46" fillId="2" borderId="10" xfId="30" applyNumberFormat="1" applyFont="1" applyFill="1" applyBorder="1" applyAlignment="1">
      <alignment horizontal="center" vertical="center" wrapText="1"/>
    </xf>
    <xf numFmtId="184" fontId="46" fillId="2" borderId="23" xfId="30" applyNumberFormat="1" applyFont="1" applyFill="1" applyBorder="1" applyAlignment="1">
      <alignment horizontal="center" vertical="center" wrapText="1"/>
    </xf>
    <xf numFmtId="184" fontId="46" fillId="2" borderId="10" xfId="31" applyNumberFormat="1" applyFont="1" applyFill="1" applyBorder="1" applyAlignment="1" applyProtection="1">
      <alignment horizontal="center" vertical="center" wrapText="1"/>
    </xf>
    <xf numFmtId="184" fontId="46" fillId="2" borderId="23" xfId="31" applyNumberFormat="1" applyFont="1" applyFill="1" applyBorder="1" applyAlignment="1" applyProtection="1">
      <alignment horizontal="center" vertical="center" wrapText="1"/>
    </xf>
    <xf numFmtId="0" fontId="42" fillId="2" borderId="11" xfId="30" applyFont="1" applyFill="1" applyBorder="1" applyAlignment="1">
      <alignment horizontal="center" vertical="center"/>
    </xf>
    <xf numFmtId="0" fontId="37" fillId="2" borderId="10" xfId="30" applyFont="1" applyFill="1" applyBorder="1" applyAlignment="1" applyProtection="1">
      <alignment horizontal="center" vertical="center" wrapText="1"/>
      <protection locked="0"/>
    </xf>
    <xf numFmtId="0" fontId="37" fillId="2" borderId="14" xfId="30" applyFont="1" applyFill="1" applyBorder="1" applyAlignment="1" applyProtection="1">
      <alignment horizontal="center" vertical="center" wrapText="1"/>
      <protection locked="0"/>
    </xf>
    <xf numFmtId="0" fontId="42" fillId="2" borderId="61" xfId="30" applyFont="1" applyFill="1" applyBorder="1" applyAlignment="1" applyProtection="1">
      <alignment horizontal="center" vertical="center" wrapText="1"/>
      <protection locked="0"/>
    </xf>
    <xf numFmtId="0" fontId="42" fillId="2" borderId="14" xfId="30" applyFont="1" applyFill="1" applyBorder="1" applyAlignment="1" applyProtection="1">
      <alignment horizontal="center" vertical="center" wrapText="1"/>
      <protection locked="0"/>
    </xf>
    <xf numFmtId="0" fontId="42" fillId="2" borderId="61" xfId="30" applyFont="1" applyFill="1" applyBorder="1" applyAlignment="1" applyProtection="1">
      <alignment horizontal="center" vertical="center" shrinkToFit="1"/>
      <protection locked="0"/>
    </xf>
    <xf numFmtId="0" fontId="42" fillId="2" borderId="18" xfId="30" applyFont="1" applyFill="1" applyBorder="1" applyAlignment="1" applyProtection="1">
      <alignment horizontal="center" vertical="center" shrinkToFit="1"/>
      <protection locked="0"/>
    </xf>
    <xf numFmtId="0" fontId="42" fillId="2" borderId="14" xfId="30" applyFont="1" applyFill="1" applyBorder="1" applyAlignment="1" applyProtection="1">
      <alignment horizontal="center" vertical="center" shrinkToFit="1"/>
      <protection locked="0"/>
    </xf>
    <xf numFmtId="0" fontId="42" fillId="2" borderId="18" xfId="30" applyFont="1" applyFill="1" applyBorder="1" applyAlignment="1" applyProtection="1">
      <alignment horizontal="center" vertical="center" wrapText="1"/>
      <protection locked="0"/>
    </xf>
    <xf numFmtId="0" fontId="42" fillId="2" borderId="23" xfId="30" applyFont="1" applyFill="1" applyBorder="1" applyAlignment="1" applyProtection="1">
      <alignment horizontal="center" vertical="center" wrapText="1"/>
      <protection locked="0"/>
    </xf>
    <xf numFmtId="0" fontId="50" fillId="2" borderId="11" xfId="30" applyFont="1" applyFill="1" applyBorder="1" applyAlignment="1">
      <alignment horizontal="center" vertical="center"/>
    </xf>
    <xf numFmtId="0" fontId="28" fillId="0" borderId="11" xfId="25" applyFont="1" applyBorder="1" applyAlignment="1">
      <alignment horizontal="left" vertical="center"/>
    </xf>
    <xf numFmtId="0" fontId="28" fillId="0" borderId="16" xfId="25" applyFont="1" applyBorder="1" applyAlignment="1">
      <alignment horizontal="left" vertical="center"/>
    </xf>
    <xf numFmtId="0" fontId="32" fillId="0" borderId="16" xfId="25" applyFont="1" applyBorder="1" applyAlignment="1">
      <alignment horizontal="left" vertical="center"/>
    </xf>
    <xf numFmtId="0" fontId="32" fillId="0" borderId="17" xfId="25" applyFont="1" applyBorder="1" applyAlignment="1">
      <alignment horizontal="left" vertical="center"/>
    </xf>
    <xf numFmtId="0" fontId="32" fillId="0" borderId="13" xfId="25" applyFont="1" applyBorder="1" applyAlignment="1">
      <alignment horizontal="left" vertical="center"/>
    </xf>
    <xf numFmtId="0" fontId="28" fillId="0" borderId="0" xfId="25" applyFont="1" applyAlignment="1">
      <alignment horizontal="center" vertical="center"/>
    </xf>
    <xf numFmtId="0" fontId="28" fillId="0" borderId="17" xfId="25" applyFont="1" applyBorder="1" applyAlignment="1">
      <alignment horizontal="left" vertical="center"/>
    </xf>
    <xf numFmtId="0" fontId="28" fillId="0" borderId="13" xfId="25" applyFont="1" applyBorder="1" applyAlignment="1">
      <alignment horizontal="left" vertical="center"/>
    </xf>
    <xf numFmtId="0" fontId="28" fillId="0" borderId="25" xfId="25" applyFont="1" applyBorder="1" applyAlignment="1">
      <alignment horizontal="left" vertical="center"/>
    </xf>
    <xf numFmtId="0" fontId="28" fillId="0" borderId="53" xfId="25" applyFont="1" applyBorder="1" applyAlignment="1">
      <alignment horizontal="left" vertical="center"/>
    </xf>
    <xf numFmtId="0" fontId="28" fillId="0" borderId="28" xfId="25" applyFont="1" applyBorder="1" applyAlignment="1">
      <alignment horizontal="left" vertical="center"/>
    </xf>
    <xf numFmtId="0" fontId="28" fillId="0" borderId="26" xfId="25" applyFont="1" applyBorder="1" applyAlignment="1">
      <alignment horizontal="left" vertical="center"/>
    </xf>
    <xf numFmtId="0" fontId="28" fillId="0" borderId="27" xfId="25" applyFont="1" applyBorder="1" applyAlignment="1">
      <alignment horizontal="left" vertical="center"/>
    </xf>
    <xf numFmtId="0" fontId="28" fillId="0" borderId="29" xfId="25" applyFont="1" applyBorder="1" applyAlignment="1">
      <alignment horizontal="left" vertical="center"/>
    </xf>
    <xf numFmtId="0" fontId="28" fillId="0" borderId="25" xfId="25" applyFont="1" applyBorder="1" applyAlignment="1">
      <alignment horizontal="left" vertical="center" wrapText="1"/>
    </xf>
    <xf numFmtId="0" fontId="28" fillId="0" borderId="53" xfId="25" applyFont="1" applyBorder="1" applyAlignment="1">
      <alignment horizontal="left" vertical="center" wrapText="1"/>
    </xf>
    <xf numFmtId="0" fontId="28" fillId="0" borderId="28" xfId="25" applyFont="1" applyBorder="1" applyAlignment="1">
      <alignment horizontal="left" vertical="center" wrapText="1"/>
    </xf>
    <xf numFmtId="0" fontId="28" fillId="0" borderId="15" xfId="25" applyFont="1" applyBorder="1" applyAlignment="1">
      <alignment horizontal="left" vertical="center" wrapText="1"/>
    </xf>
    <xf numFmtId="0" fontId="28" fillId="0" borderId="0" xfId="25" applyFont="1" applyAlignment="1">
      <alignment horizontal="left" vertical="center" wrapText="1"/>
    </xf>
    <xf numFmtId="0" fontId="28" fillId="0" borderId="12" xfId="25" applyFont="1" applyBorder="1" applyAlignment="1">
      <alignment horizontal="left" vertical="center" wrapText="1"/>
    </xf>
    <xf numFmtId="0" fontId="28" fillId="0" borderId="26" xfId="25" applyFont="1" applyBorder="1" applyAlignment="1">
      <alignment horizontal="left" vertical="center" wrapText="1"/>
    </xf>
    <xf numFmtId="0" fontId="28" fillId="0" borderId="27" xfId="25" applyFont="1" applyBorder="1" applyAlignment="1">
      <alignment horizontal="left" vertical="center" wrapText="1"/>
    </xf>
    <xf numFmtId="0" fontId="28" fillId="0" borderId="29" xfId="25" applyFont="1" applyBorder="1" applyAlignment="1">
      <alignment horizontal="left" vertical="center" wrapText="1"/>
    </xf>
    <xf numFmtId="0" fontId="35" fillId="0" borderId="25" xfId="25" applyFont="1" applyBorder="1" applyAlignment="1">
      <alignment wrapText="1"/>
    </xf>
    <xf numFmtId="0" fontId="35" fillId="0" borderId="53" xfId="25" applyFont="1" applyBorder="1" applyAlignment="1">
      <alignment wrapText="1"/>
    </xf>
    <xf numFmtId="0" fontId="35" fillId="0" borderId="28" xfId="25" applyFont="1" applyBorder="1" applyAlignment="1">
      <alignment wrapText="1"/>
    </xf>
    <xf numFmtId="0" fontId="35" fillId="0" borderId="15" xfId="25" applyFont="1" applyBorder="1" applyAlignment="1">
      <alignment horizontal="left" vertical="top" wrapText="1"/>
    </xf>
    <xf numFmtId="0" fontId="35" fillId="0" borderId="0" xfId="25" applyFont="1" applyAlignment="1">
      <alignment horizontal="left" vertical="top" wrapText="1"/>
    </xf>
    <xf numFmtId="0" fontId="35" fillId="0" borderId="12" xfId="25" applyFont="1" applyBorder="1" applyAlignment="1">
      <alignment horizontal="left" vertical="top" wrapText="1"/>
    </xf>
    <xf numFmtId="0" fontId="35" fillId="0" borderId="15" xfId="25" applyFont="1" applyBorder="1" applyAlignment="1">
      <alignment vertical="top" wrapText="1"/>
    </xf>
    <xf numFmtId="0" fontId="35" fillId="0" borderId="0" xfId="25" applyFont="1" applyAlignment="1">
      <alignment vertical="top" wrapText="1"/>
    </xf>
    <xf numFmtId="0" fontId="35" fillId="0" borderId="12" xfId="25" applyFont="1" applyBorder="1" applyAlignment="1">
      <alignment vertical="top" wrapText="1"/>
    </xf>
    <xf numFmtId="0" fontId="35" fillId="0" borderId="26" xfId="25" applyFont="1" applyBorder="1" applyAlignment="1">
      <alignment vertical="top" wrapText="1"/>
    </xf>
    <xf numFmtId="0" fontId="35" fillId="0" borderId="27" xfId="25" applyFont="1" applyBorder="1" applyAlignment="1">
      <alignment vertical="top" wrapText="1"/>
    </xf>
    <xf numFmtId="0" fontId="35" fillId="0" borderId="29" xfId="25" applyFont="1" applyBorder="1" applyAlignment="1">
      <alignment vertical="top" wrapText="1"/>
    </xf>
    <xf numFmtId="0" fontId="28" fillId="0" borderId="25" xfId="25" applyFont="1" applyBorder="1" applyAlignment="1">
      <alignment horizontal="center" vertical="center" wrapText="1"/>
    </xf>
    <xf numFmtId="0" fontId="28" fillId="0" borderId="53" xfId="25" applyFont="1" applyBorder="1" applyAlignment="1">
      <alignment horizontal="center" vertical="center" wrapText="1"/>
    </xf>
    <xf numFmtId="0" fontId="28" fillId="0" borderId="28" xfId="25" applyFont="1" applyBorder="1" applyAlignment="1">
      <alignment horizontal="center" vertical="center" wrapText="1"/>
    </xf>
    <xf numFmtId="0" fontId="28" fillId="0" borderId="15" xfId="25" applyFont="1" applyBorder="1" applyAlignment="1">
      <alignment horizontal="center" vertical="center" wrapText="1"/>
    </xf>
    <xf numFmtId="0" fontId="28" fillId="0" borderId="0" xfId="25" applyFont="1" applyAlignment="1">
      <alignment horizontal="center" vertical="center" wrapText="1"/>
    </xf>
    <xf numFmtId="0" fontId="28" fillId="0" borderId="12" xfId="25" applyFont="1" applyBorder="1" applyAlignment="1">
      <alignment horizontal="center" vertical="center" wrapText="1"/>
    </xf>
    <xf numFmtId="0" fontId="28" fillId="0" borderId="26" xfId="25" applyFont="1" applyBorder="1" applyAlignment="1">
      <alignment horizontal="center" vertical="center" wrapText="1"/>
    </xf>
    <xf numFmtId="0" fontId="28" fillId="0" borderId="27" xfId="25" applyFont="1" applyBorder="1" applyAlignment="1">
      <alignment horizontal="center" vertical="center" wrapText="1"/>
    </xf>
    <xf numFmtId="0" fontId="28" fillId="0" borderId="29" xfId="25" applyFont="1" applyBorder="1" applyAlignment="1">
      <alignment horizontal="center" vertical="center" wrapText="1"/>
    </xf>
    <xf numFmtId="0" fontId="28" fillId="0" borderId="16" xfId="25" applyFont="1" applyBorder="1" applyAlignment="1">
      <alignment horizontal="center" vertical="center"/>
    </xf>
    <xf numFmtId="0" fontId="28" fillId="0" borderId="17" xfId="25" applyFont="1" applyBorder="1" applyAlignment="1">
      <alignment horizontal="center" vertical="center"/>
    </xf>
    <xf numFmtId="0" fontId="32" fillId="0" borderId="17" xfId="25" applyFont="1" applyBorder="1" applyAlignment="1">
      <alignment horizontal="left" vertical="center" wrapText="1"/>
    </xf>
    <xf numFmtId="0" fontId="30" fillId="0" borderId="0" xfId="25" applyFont="1" applyAlignment="1">
      <alignment horizontal="center" vertical="top"/>
    </xf>
    <xf numFmtId="0" fontId="32" fillId="0" borderId="16" xfId="25" applyFont="1" applyBorder="1" applyAlignment="1">
      <alignment vertical="center" wrapText="1"/>
    </xf>
    <xf numFmtId="0" fontId="32" fillId="0" borderId="17" xfId="25" applyFont="1" applyBorder="1" applyAlignment="1">
      <alignment vertical="center" wrapText="1"/>
    </xf>
    <xf numFmtId="0" fontId="32" fillId="0" borderId="16" xfId="25" applyFont="1" applyBorder="1" applyAlignment="1">
      <alignment horizontal="left" vertical="center" wrapText="1"/>
    </xf>
    <xf numFmtId="0" fontId="28" fillId="0" borderId="26" xfId="25" applyFont="1" applyBorder="1" applyAlignment="1">
      <alignment horizontal="center" vertical="center"/>
    </xf>
    <xf numFmtId="0" fontId="28" fillId="0" borderId="27" xfId="25" applyFont="1" applyBorder="1" applyAlignment="1">
      <alignment horizontal="center" vertical="center"/>
    </xf>
    <xf numFmtId="0" fontId="41" fillId="0" borderId="0" xfId="37" applyFont="1" applyAlignment="1">
      <alignment vertical="top"/>
    </xf>
    <xf numFmtId="0" fontId="41" fillId="0" borderId="0" xfId="37" applyFont="1" applyAlignment="1">
      <alignment vertical="top" wrapText="1"/>
    </xf>
    <xf numFmtId="0" fontId="30" fillId="0" borderId="0" xfId="25" applyFont="1" applyAlignment="1">
      <alignment vertical="top" wrapText="1"/>
    </xf>
    <xf numFmtId="0" fontId="33" fillId="0" borderId="53" xfId="25" applyFont="1" applyBorder="1" applyAlignment="1">
      <alignment horizontal="center" vertical="center" shrinkToFit="1"/>
    </xf>
    <xf numFmtId="0" fontId="33" fillId="0" borderId="28" xfId="25" applyFont="1" applyBorder="1" applyAlignment="1">
      <alignment horizontal="center" vertical="center" shrinkToFit="1"/>
    </xf>
    <xf numFmtId="0" fontId="28" fillId="0" borderId="16" xfId="25" applyFont="1" applyBorder="1" applyAlignment="1">
      <alignment vertical="center"/>
    </xf>
    <xf numFmtId="0" fontId="28" fillId="0" borderId="17" xfId="25" applyFont="1" applyBorder="1" applyAlignment="1">
      <alignment vertical="center"/>
    </xf>
    <xf numFmtId="0" fontId="28" fillId="0" borderId="26" xfId="25" applyFont="1" applyBorder="1" applyAlignment="1">
      <alignment vertical="center"/>
    </xf>
    <xf numFmtId="0" fontId="28" fillId="0" borderId="27" xfId="25" applyFont="1" applyBorder="1" applyAlignment="1">
      <alignment vertical="center"/>
    </xf>
    <xf numFmtId="0" fontId="32" fillId="0" borderId="13" xfId="25" applyFont="1" applyBorder="1" applyAlignment="1">
      <alignment horizontal="left" vertical="center" wrapText="1"/>
    </xf>
    <xf numFmtId="0" fontId="32" fillId="0" borderId="26" xfId="25" applyFont="1" applyBorder="1" applyAlignment="1">
      <alignment horizontal="left" vertical="center" wrapText="1"/>
    </xf>
    <xf numFmtId="0" fontId="32" fillId="0" borderId="27" xfId="25" applyFont="1" applyBorder="1" applyAlignment="1">
      <alignment horizontal="left" vertical="center" wrapText="1"/>
    </xf>
    <xf numFmtId="0" fontId="28" fillId="0" borderId="30" xfId="25" applyFont="1" applyBorder="1" applyAlignment="1">
      <alignment vertical="center"/>
    </xf>
    <xf numFmtId="0" fontId="28" fillId="0" borderId="11" xfId="25" applyFont="1" applyBorder="1" applyAlignment="1">
      <alignment vertical="center"/>
    </xf>
    <xf numFmtId="0" fontId="32" fillId="0" borderId="13" xfId="25" applyFont="1" applyBorder="1" applyAlignment="1">
      <alignment vertical="center" wrapText="1"/>
    </xf>
    <xf numFmtId="0" fontId="28" fillId="0" borderId="15" xfId="25" applyFont="1" applyBorder="1" applyAlignment="1">
      <alignment horizontal="left" vertical="center"/>
    </xf>
    <xf numFmtId="0" fontId="28" fillId="0" borderId="0" xfId="25" applyFont="1" applyAlignment="1">
      <alignment horizontal="left" vertical="center"/>
    </xf>
    <xf numFmtId="0" fontId="28" fillId="0" borderId="12" xfId="25" applyFont="1" applyBorder="1" applyAlignment="1">
      <alignment horizontal="left" vertical="center"/>
    </xf>
    <xf numFmtId="0" fontId="28" fillId="0" borderId="15" xfId="25" applyFont="1" applyBorder="1" applyAlignment="1">
      <alignment horizontal="left" vertical="top"/>
    </xf>
    <xf numFmtId="0" fontId="28" fillId="0" borderId="0" xfId="25" applyFont="1" applyAlignment="1">
      <alignment horizontal="left" vertical="top"/>
    </xf>
    <xf numFmtId="0" fontId="28" fillId="0" borderId="12" xfId="25" applyFont="1" applyBorder="1" applyAlignment="1">
      <alignment horizontal="left" vertical="top"/>
    </xf>
    <xf numFmtId="0" fontId="28" fillId="0" borderId="11" xfId="25" applyFont="1" applyBorder="1" applyAlignment="1">
      <alignment horizontal="center" vertical="center"/>
    </xf>
    <xf numFmtId="0" fontId="75" fillId="0" borderId="0" xfId="25" applyFont="1" applyAlignment="1">
      <alignment horizontal="center" vertical="top" wrapText="1"/>
    </xf>
    <xf numFmtId="0" fontId="75" fillId="0" borderId="0" xfId="25" applyFont="1" applyAlignment="1">
      <alignment horizontal="center" vertical="top"/>
    </xf>
    <xf numFmtId="0" fontId="75" fillId="0" borderId="0" xfId="25" applyFont="1" applyAlignment="1">
      <alignment vertical="top" wrapText="1"/>
    </xf>
    <xf numFmtId="0" fontId="30" fillId="0" borderId="0" xfId="25" applyFont="1" applyAlignment="1">
      <alignment horizontal="center" vertical="top" wrapText="1"/>
    </xf>
    <xf numFmtId="0" fontId="35" fillId="0" borderId="25" xfId="25" applyFont="1" applyBorder="1" applyAlignment="1">
      <alignment vertical="center" wrapText="1"/>
    </xf>
    <xf numFmtId="0" fontId="35" fillId="0" borderId="53" xfId="25" applyFont="1" applyBorder="1" applyAlignment="1">
      <alignment vertical="center" wrapText="1"/>
    </xf>
    <xf numFmtId="0" fontId="35" fillId="0" borderId="28" xfId="25" applyFont="1" applyBorder="1" applyAlignment="1">
      <alignment vertical="center" wrapText="1"/>
    </xf>
    <xf numFmtId="0" fontId="35" fillId="0" borderId="15" xfId="25" applyFont="1" applyBorder="1" applyAlignment="1">
      <alignment horizontal="left" vertical="center" wrapText="1"/>
    </xf>
    <xf numFmtId="0" fontId="35" fillId="0" borderId="0" xfId="25" applyFont="1" applyAlignment="1">
      <alignment horizontal="left" vertical="center" wrapText="1"/>
    </xf>
    <xf numFmtId="0" fontId="35" fillId="0" borderId="12" xfId="25" applyFont="1" applyBorder="1" applyAlignment="1">
      <alignment horizontal="left" vertical="center" wrapText="1"/>
    </xf>
    <xf numFmtId="0" fontId="35" fillId="0" borderId="26" xfId="25" applyFont="1" applyBorder="1" applyAlignment="1">
      <alignment vertical="center" wrapText="1"/>
    </xf>
    <xf numFmtId="0" fontId="35" fillId="0" borderId="27" xfId="25" applyFont="1" applyBorder="1" applyAlignment="1">
      <alignment vertical="center" wrapText="1"/>
    </xf>
    <xf numFmtId="0" fontId="35" fillId="0" borderId="29" xfId="25" applyFont="1" applyBorder="1" applyAlignment="1">
      <alignment vertical="center" wrapText="1"/>
    </xf>
    <xf numFmtId="0" fontId="33" fillId="0" borderId="53" xfId="25" applyFont="1" applyBorder="1" applyAlignment="1">
      <alignment horizontal="left" vertical="center" wrapText="1"/>
    </xf>
    <xf numFmtId="0" fontId="32" fillId="0" borderId="11" xfId="25" applyFont="1" applyBorder="1" applyAlignment="1">
      <alignment vertical="center" wrapText="1"/>
    </xf>
    <xf numFmtId="0" fontId="28" fillId="0" borderId="30" xfId="25" applyFont="1" applyBorder="1" applyAlignment="1">
      <alignment horizontal="center" vertical="center"/>
    </xf>
    <xf numFmtId="0" fontId="41" fillId="0" borderId="0" xfId="29" applyFont="1" applyAlignment="1">
      <alignment vertical="center" wrapText="1"/>
    </xf>
    <xf numFmtId="0" fontId="41" fillId="0" borderId="0" xfId="29" applyFont="1" applyAlignment="1">
      <alignment horizontal="left" vertical="top" wrapText="1"/>
    </xf>
    <xf numFmtId="0" fontId="28" fillId="0" borderId="17" xfId="25" applyFont="1" applyBorder="1" applyAlignment="1">
      <alignment horizontal="center" vertical="center" wrapText="1"/>
    </xf>
    <xf numFmtId="0" fontId="15" fillId="0" borderId="0" xfId="10" applyFont="1" applyAlignment="1">
      <alignment horizontal="left" vertical="top" wrapText="1"/>
    </xf>
    <xf numFmtId="182" fontId="15" fillId="4" borderId="34" xfId="10" applyNumberFormat="1" applyFont="1" applyFill="1" applyBorder="1" applyAlignment="1">
      <alignment horizontal="center" vertical="center"/>
    </xf>
    <xf numFmtId="0" fontId="18" fillId="0" borderId="38" xfId="13" applyFont="1" applyBorder="1" applyAlignment="1">
      <alignment horizontal="center" vertical="center"/>
    </xf>
    <xf numFmtId="0" fontId="18" fillId="0" borderId="39" xfId="13" applyFont="1" applyBorder="1" applyAlignment="1">
      <alignment horizontal="center" vertical="center"/>
    </xf>
    <xf numFmtId="0" fontId="15" fillId="0" borderId="0" xfId="10" applyFont="1" applyAlignment="1">
      <alignment horizontal="left" wrapText="1"/>
    </xf>
    <xf numFmtId="0" fontId="15" fillId="0" borderId="8" xfId="10" applyFont="1" applyBorder="1" applyAlignment="1">
      <alignment horizontal="left" wrapText="1"/>
    </xf>
    <xf numFmtId="0" fontId="16" fillId="8" borderId="0" xfId="10" applyFont="1" applyFill="1" applyAlignment="1">
      <alignment horizontal="left" vertical="center" wrapText="1"/>
    </xf>
    <xf numFmtId="0" fontId="15" fillId="0" borderId="47" xfId="10" applyFont="1" applyBorder="1" applyAlignment="1">
      <alignment horizontal="center" vertical="center"/>
    </xf>
    <xf numFmtId="0" fontId="15" fillId="0" borderId="50" xfId="10" applyFont="1" applyBorder="1" applyAlignment="1">
      <alignment horizontal="center" vertical="center"/>
    </xf>
    <xf numFmtId="0" fontId="15" fillId="0" borderId="51" xfId="10" applyFont="1" applyBorder="1" applyAlignment="1">
      <alignment horizontal="center" vertical="center"/>
    </xf>
    <xf numFmtId="0" fontId="17" fillId="0" borderId="31" xfId="10" applyFont="1" applyBorder="1" applyAlignment="1">
      <alignment horizontal="center" vertical="center" wrapText="1"/>
    </xf>
    <xf numFmtId="0" fontId="17" fillId="0" borderId="32" xfId="10" applyFont="1" applyBorder="1" applyAlignment="1">
      <alignment horizontal="center" vertical="center"/>
    </xf>
    <xf numFmtId="0" fontId="17" fillId="0" borderId="33" xfId="10" applyFont="1" applyBorder="1" applyAlignment="1">
      <alignment horizontal="center" vertical="center"/>
    </xf>
    <xf numFmtId="0" fontId="15" fillId="0" borderId="42" xfId="10" applyFont="1" applyBorder="1" applyAlignment="1">
      <alignment horizontal="center" vertical="center"/>
    </xf>
    <xf numFmtId="0" fontId="15" fillId="0" borderId="30" xfId="10" applyFont="1" applyBorder="1" applyAlignment="1">
      <alignment horizontal="center" vertical="center"/>
    </xf>
    <xf numFmtId="0" fontId="28" fillId="0" borderId="13" xfId="25" applyFont="1" applyBorder="1" applyAlignment="1">
      <alignment horizontal="center" vertical="center"/>
    </xf>
    <xf numFmtId="0" fontId="35" fillId="0" borderId="0" xfId="25" applyFont="1" applyAlignment="1">
      <alignment horizontal="center" vertical="center"/>
    </xf>
    <xf numFmtId="0" fontId="28" fillId="0" borderId="25" xfId="25" applyFont="1" applyBorder="1" applyAlignment="1">
      <alignment horizontal="center" vertical="center"/>
    </xf>
    <xf numFmtId="0" fontId="28" fillId="0" borderId="53" xfId="25" applyFont="1" applyBorder="1" applyAlignment="1">
      <alignment horizontal="center" vertical="center"/>
    </xf>
    <xf numFmtId="0" fontId="28" fillId="0" borderId="28" xfId="25" applyFont="1" applyBorder="1" applyAlignment="1">
      <alignment horizontal="center" vertical="center"/>
    </xf>
    <xf numFmtId="0" fontId="28" fillId="0" borderId="15" xfId="25" applyFont="1" applyBorder="1" applyAlignment="1">
      <alignment horizontal="center" vertical="center"/>
    </xf>
    <xf numFmtId="0" fontId="28" fillId="0" borderId="12" xfId="25" applyFont="1" applyBorder="1" applyAlignment="1">
      <alignment horizontal="center" vertical="center"/>
    </xf>
    <xf numFmtId="0" fontId="28" fillId="0" borderId="29" xfId="25" applyFont="1" applyBorder="1" applyAlignment="1">
      <alignment horizontal="center" vertical="center"/>
    </xf>
    <xf numFmtId="0" fontId="28" fillId="0" borderId="16" xfId="25" applyFont="1" applyBorder="1" applyAlignment="1">
      <alignment horizontal="left" vertical="center" wrapText="1"/>
    </xf>
    <xf numFmtId="0" fontId="28" fillId="0" borderId="17" xfId="25" applyFont="1" applyBorder="1" applyAlignment="1">
      <alignment horizontal="left" vertical="center" wrapText="1"/>
    </xf>
    <xf numFmtId="0" fontId="28" fillId="0" borderId="13" xfId="25" applyFont="1" applyBorder="1" applyAlignment="1">
      <alignment horizontal="left" vertical="center" wrapText="1"/>
    </xf>
    <xf numFmtId="0" fontId="28" fillId="0" borderId="16" xfId="25" applyFont="1" applyBorder="1" applyAlignment="1">
      <alignment horizontal="left" vertical="top"/>
    </xf>
    <xf numFmtId="0" fontId="28" fillId="0" borderId="17" xfId="25" applyFont="1" applyBorder="1" applyAlignment="1">
      <alignment horizontal="left" vertical="top"/>
    </xf>
    <xf numFmtId="0" fontId="28" fillId="0" borderId="13" xfId="25" applyFont="1" applyBorder="1" applyAlignment="1">
      <alignment horizontal="left" vertical="top"/>
    </xf>
    <xf numFmtId="0" fontId="35" fillId="10" borderId="11" xfId="25" applyFont="1" applyFill="1" applyBorder="1" applyAlignment="1">
      <alignment horizontal="center" vertical="center" wrapText="1"/>
    </xf>
    <xf numFmtId="0" fontId="35" fillId="10" borderId="11" xfId="25" applyFont="1" applyFill="1" applyBorder="1" applyAlignment="1">
      <alignment horizontal="center" vertical="center"/>
    </xf>
    <xf numFmtId="0" fontId="28" fillId="10" borderId="11" xfId="25" applyFont="1" applyFill="1" applyBorder="1" applyAlignment="1">
      <alignment horizontal="left" vertical="center" wrapText="1"/>
    </xf>
    <xf numFmtId="0" fontId="38" fillId="0" borderId="0" xfId="25" applyFont="1" applyAlignment="1">
      <alignment horizontal="center" vertical="center" wrapText="1"/>
    </xf>
    <xf numFmtId="0" fontId="28" fillId="0" borderId="11" xfId="25" applyFont="1" applyBorder="1" applyAlignment="1">
      <alignment horizontal="left" vertical="center" wrapText="1"/>
    </xf>
    <xf numFmtId="0" fontId="30" fillId="10" borderId="25" xfId="25" applyFont="1" applyFill="1" applyBorder="1" applyAlignment="1">
      <alignment horizontal="center" vertical="center" wrapText="1"/>
    </xf>
    <xf numFmtId="0" fontId="30" fillId="10" borderId="53" xfId="25" applyFont="1" applyFill="1" applyBorder="1" applyAlignment="1">
      <alignment horizontal="center" vertical="center"/>
    </xf>
    <xf numFmtId="0" fontId="30" fillId="10" borderId="28" xfId="25" applyFont="1" applyFill="1" applyBorder="1" applyAlignment="1">
      <alignment horizontal="center" vertical="center"/>
    </xf>
    <xf numFmtId="0" fontId="30" fillId="10" borderId="15" xfId="25" applyFont="1" applyFill="1" applyBorder="1" applyAlignment="1">
      <alignment horizontal="center" vertical="center"/>
    </xf>
    <xf numFmtId="0" fontId="30" fillId="10" borderId="0" xfId="25" applyFont="1" applyFill="1" applyAlignment="1">
      <alignment horizontal="center" vertical="center"/>
    </xf>
    <xf numFmtId="0" fontId="30" fillId="10" borderId="12" xfId="25" applyFont="1" applyFill="1" applyBorder="1" applyAlignment="1">
      <alignment horizontal="center" vertical="center"/>
    </xf>
    <xf numFmtId="0" fontId="30" fillId="10" borderId="26" xfId="25" applyFont="1" applyFill="1" applyBorder="1" applyAlignment="1">
      <alignment horizontal="center" vertical="center"/>
    </xf>
    <xf numFmtId="0" fontId="30" fillId="10" borderId="27" xfId="25" applyFont="1" applyFill="1" applyBorder="1" applyAlignment="1">
      <alignment horizontal="center" vertical="center"/>
    </xf>
    <xf numFmtId="0" fontId="30" fillId="10" borderId="29" xfId="25" applyFont="1" applyFill="1" applyBorder="1" applyAlignment="1">
      <alignment horizontal="center" vertical="center"/>
    </xf>
    <xf numFmtId="0" fontId="30" fillId="0" borderId="11" xfId="25" applyFont="1" applyBorder="1" applyAlignment="1">
      <alignment horizontal="center" vertical="center" wrapText="1"/>
    </xf>
    <xf numFmtId="0" fontId="30" fillId="0" borderId="11" xfId="25" applyFont="1" applyBorder="1" applyAlignment="1">
      <alignment horizontal="center" vertical="center"/>
    </xf>
    <xf numFmtId="0" fontId="56" fillId="0" borderId="0" xfId="26" applyFont="1" applyAlignment="1">
      <alignment horizontal="center" vertical="center"/>
    </xf>
    <xf numFmtId="0" fontId="39" fillId="14" borderId="84" xfId="26" applyFill="1" applyBorder="1" applyAlignment="1">
      <alignment horizontal="center" vertical="center" shrinkToFit="1"/>
    </xf>
    <xf numFmtId="0" fontId="39" fillId="14" borderId="83" xfId="26" applyFill="1" applyBorder="1" applyAlignment="1">
      <alignment horizontal="center" vertical="center" shrinkToFit="1"/>
    </xf>
    <xf numFmtId="0" fontId="39" fillId="0" borderId="11" xfId="26" applyBorder="1" applyAlignment="1">
      <alignment horizontal="center" vertical="center"/>
    </xf>
    <xf numFmtId="0" fontId="39" fillId="0" borderId="16" xfId="26" applyBorder="1" applyAlignment="1">
      <alignment horizontal="center" vertical="center" wrapText="1"/>
    </xf>
    <xf numFmtId="0" fontId="39" fillId="0" borderId="17" xfId="26" applyBorder="1" applyAlignment="1">
      <alignment horizontal="center" vertical="center" wrapText="1"/>
    </xf>
    <xf numFmtId="0" fontId="39" fillId="0" borderId="13" xfId="26" applyBorder="1" applyAlignment="1">
      <alignment horizontal="center" vertical="center" wrapText="1"/>
    </xf>
    <xf numFmtId="0" fontId="39" fillId="0" borderId="11" xfId="26" applyBorder="1" applyAlignment="1">
      <alignment horizontal="center" vertical="center" wrapText="1"/>
    </xf>
    <xf numFmtId="0" fontId="39" fillId="0" borderId="16" xfId="26" applyBorder="1" applyAlignment="1">
      <alignment horizontal="center" vertical="center"/>
    </xf>
    <xf numFmtId="0" fontId="39" fillId="0" borderId="17" xfId="26" applyBorder="1" applyAlignment="1">
      <alignment horizontal="center" vertical="center"/>
    </xf>
    <xf numFmtId="0" fontId="39" fillId="0" borderId="13" xfId="26" applyBorder="1" applyAlignment="1">
      <alignment horizontal="center" vertical="center"/>
    </xf>
    <xf numFmtId="0" fontId="39" fillId="14" borderId="16" xfId="26" applyFill="1" applyBorder="1" applyAlignment="1">
      <alignment horizontal="center" vertical="center"/>
    </xf>
    <xf numFmtId="0" fontId="39" fillId="14" borderId="17" xfId="26" applyFill="1" applyBorder="1" applyAlignment="1">
      <alignment horizontal="center" vertical="center"/>
    </xf>
    <xf numFmtId="0" fontId="39" fillId="14" borderId="11" xfId="26" applyFill="1" applyBorder="1" applyAlignment="1">
      <alignment horizontal="center" vertical="center"/>
    </xf>
    <xf numFmtId="187" fontId="39" fillId="0" borderId="16" xfId="26" applyNumberFormat="1" applyBorder="1" applyAlignment="1">
      <alignment horizontal="center" vertical="center"/>
    </xf>
    <xf numFmtId="187" fontId="39" fillId="0" borderId="17" xfId="26" applyNumberFormat="1" applyBorder="1" applyAlignment="1">
      <alignment horizontal="center" vertical="center"/>
    </xf>
    <xf numFmtId="178" fontId="27" fillId="13" borderId="16" xfId="27" applyNumberFormat="1" applyFont="1" applyFill="1" applyBorder="1" applyAlignment="1">
      <alignment horizontal="center" vertical="center"/>
    </xf>
    <xf numFmtId="178" fontId="27" fillId="13" borderId="17" xfId="27" applyNumberFormat="1" applyFont="1" applyFill="1" applyBorder="1" applyAlignment="1">
      <alignment horizontal="center" vertical="center"/>
    </xf>
    <xf numFmtId="178" fontId="27" fillId="13" borderId="13" xfId="27" applyNumberFormat="1" applyFont="1" applyFill="1" applyBorder="1" applyAlignment="1">
      <alignment horizontal="center" vertical="center"/>
    </xf>
    <xf numFmtId="0" fontId="39" fillId="0" borderId="0" xfId="26" applyAlignment="1">
      <alignment horizontal="left" vertical="center"/>
    </xf>
    <xf numFmtId="0" fontId="28" fillId="10" borderId="17" xfId="25" applyFont="1" applyFill="1" applyBorder="1" applyAlignment="1">
      <alignment horizontal="left" vertical="center" wrapText="1"/>
    </xf>
    <xf numFmtId="0" fontId="28" fillId="10" borderId="13" xfId="25" applyFont="1" applyFill="1" applyBorder="1" applyAlignment="1">
      <alignment horizontal="left" vertical="center" wrapText="1"/>
    </xf>
    <xf numFmtId="0" fontId="28" fillId="10" borderId="53" xfId="25" applyFont="1" applyFill="1" applyBorder="1" applyAlignment="1">
      <alignment horizontal="left" vertical="center" wrapText="1"/>
    </xf>
    <xf numFmtId="0" fontId="28" fillId="10" borderId="28" xfId="25" applyFont="1" applyFill="1" applyBorder="1" applyAlignment="1">
      <alignment horizontal="left" vertical="center" wrapText="1"/>
    </xf>
    <xf numFmtId="0" fontId="28" fillId="10" borderId="16" xfId="25" applyFont="1" applyFill="1" applyBorder="1" applyAlignment="1">
      <alignment horizontal="center" vertical="center"/>
    </xf>
    <xf numFmtId="0" fontId="28" fillId="10" borderId="17" xfId="25" applyFont="1" applyFill="1" applyBorder="1" applyAlignment="1">
      <alignment horizontal="center" vertical="center"/>
    </xf>
    <xf numFmtId="1" fontId="28" fillId="10" borderId="16" xfId="25" applyNumberFormat="1" applyFont="1" applyFill="1" applyBorder="1" applyAlignment="1">
      <alignment horizontal="center" vertical="center"/>
    </xf>
    <xf numFmtId="1" fontId="28" fillId="10" borderId="17" xfId="25" applyNumberFormat="1" applyFont="1" applyFill="1" applyBorder="1" applyAlignment="1">
      <alignment horizontal="center" vertical="center"/>
    </xf>
    <xf numFmtId="0" fontId="28" fillId="10" borderId="16" xfId="25" applyFont="1" applyFill="1" applyBorder="1" applyAlignment="1">
      <alignment horizontal="left" vertical="center" wrapText="1"/>
    </xf>
    <xf numFmtId="1" fontId="28" fillId="0" borderId="16" xfId="25" applyNumberFormat="1" applyFont="1" applyBorder="1" applyAlignment="1">
      <alignment horizontal="center" vertical="center"/>
    </xf>
    <xf numFmtId="1" fontId="28" fillId="0" borderId="17" xfId="25" applyNumberFormat="1" applyFont="1" applyBorder="1" applyAlignment="1">
      <alignment horizontal="center" vertical="center"/>
    </xf>
    <xf numFmtId="0" fontId="57" fillId="0" borderId="0" xfId="26" applyFont="1" applyAlignment="1">
      <alignment horizontal="left" vertical="center"/>
    </xf>
    <xf numFmtId="0" fontId="28" fillId="0" borderId="0" xfId="25" applyFont="1" applyAlignment="1">
      <alignment horizontal="left" vertical="top" wrapText="1"/>
    </xf>
    <xf numFmtId="0" fontId="28" fillId="0" borderId="0" xfId="25" applyFont="1" applyAlignment="1">
      <alignment horizontal="center"/>
    </xf>
    <xf numFmtId="0" fontId="28" fillId="0" borderId="16" xfId="25" applyFont="1" applyBorder="1" applyAlignment="1">
      <alignment horizontal="left"/>
    </xf>
    <xf numFmtId="0" fontId="28" fillId="0" borderId="17" xfId="25" applyFont="1" applyBorder="1" applyAlignment="1">
      <alignment horizontal="left"/>
    </xf>
    <xf numFmtId="0" fontId="28" fillId="0" borderId="13" xfId="25" applyFont="1" applyBorder="1" applyAlignment="1">
      <alignment horizontal="left"/>
    </xf>
    <xf numFmtId="0" fontId="28" fillId="0" borderId="53" xfId="25" applyFont="1" applyBorder="1" applyAlignment="1">
      <alignment vertical="center"/>
    </xf>
    <xf numFmtId="0" fontId="28" fillId="0" borderId="28" xfId="25" applyFont="1" applyBorder="1" applyAlignment="1">
      <alignment vertical="center"/>
    </xf>
    <xf numFmtId="0" fontId="28" fillId="0" borderId="29" xfId="25" applyFont="1" applyBorder="1" applyAlignment="1">
      <alignment vertical="center"/>
    </xf>
    <xf numFmtId="0" fontId="28" fillId="0" borderId="12" xfId="25" applyFont="1" applyBorder="1" applyAlignment="1">
      <alignment horizontal="left" vertical="top" wrapText="1"/>
    </xf>
    <xf numFmtId="0" fontId="30" fillId="0" borderId="0" xfId="25" applyFont="1" applyAlignment="1">
      <alignment horizontal="left" vertical="center"/>
    </xf>
    <xf numFmtId="0" fontId="28" fillId="0" borderId="11" xfId="25" applyFont="1" applyBorder="1" applyAlignment="1">
      <alignment horizontal="center" vertical="center" wrapText="1"/>
    </xf>
    <xf numFmtId="193" fontId="28" fillId="0" borderId="16" xfId="25" applyNumberFormat="1" applyFont="1" applyBorder="1" applyAlignment="1">
      <alignment horizontal="center" vertical="center"/>
    </xf>
    <xf numFmtId="193" fontId="28" fillId="0" borderId="17" xfId="25" applyNumberFormat="1" applyFont="1" applyBorder="1" applyAlignment="1">
      <alignment horizontal="center" vertical="center"/>
    </xf>
    <xf numFmtId="0" fontId="30" fillId="0" borderId="0" xfId="25" applyFont="1" applyAlignment="1">
      <alignment horizontal="center" vertical="center"/>
    </xf>
    <xf numFmtId="0" fontId="30" fillId="0" borderId="0" xfId="25" applyFont="1" applyAlignment="1">
      <alignment horizontal="left" vertical="top" wrapText="1"/>
    </xf>
    <xf numFmtId="193" fontId="28" fillId="0" borderId="53" xfId="25" applyNumberFormat="1" applyFont="1" applyBorder="1" applyAlignment="1">
      <alignment horizontal="center" vertical="center"/>
    </xf>
    <xf numFmtId="193" fontId="28" fillId="0" borderId="27" xfId="25" applyNumberFormat="1" applyFont="1" applyBorder="1" applyAlignment="1">
      <alignment horizontal="center" vertical="center"/>
    </xf>
    <xf numFmtId="193" fontId="28" fillId="0" borderId="28" xfId="25" applyNumberFormat="1" applyFont="1" applyBorder="1" applyAlignment="1">
      <alignment horizontal="center" vertical="center"/>
    </xf>
    <xf numFmtId="193" fontId="28" fillId="0" borderId="29" xfId="25" applyNumberFormat="1" applyFont="1" applyBorder="1" applyAlignment="1">
      <alignment horizontal="center" vertical="center"/>
    </xf>
    <xf numFmtId="0" fontId="28" fillId="0" borderId="13" xfId="25" applyFont="1" applyBorder="1" applyAlignment="1">
      <alignment horizontal="center" vertical="center" wrapText="1"/>
    </xf>
    <xf numFmtId="0" fontId="32" fillId="0" borderId="11" xfId="25" applyFont="1" applyBorder="1" applyAlignment="1">
      <alignment horizontal="center" vertical="center"/>
    </xf>
    <xf numFmtId="0" fontId="28" fillId="0" borderId="42" xfId="25" applyFont="1" applyBorder="1" applyAlignment="1">
      <alignment horizontal="center" vertical="center" wrapText="1"/>
    </xf>
    <xf numFmtId="38" fontId="28" fillId="0" borderId="11" xfId="28" applyFont="1" applyFill="1" applyBorder="1" applyAlignment="1">
      <alignment horizontal="center" vertical="center"/>
    </xf>
    <xf numFmtId="38" fontId="28" fillId="0" borderId="11" xfId="28" applyFont="1" applyFill="1" applyBorder="1" applyAlignment="1">
      <alignment horizontal="center" vertical="center" wrapText="1"/>
    </xf>
    <xf numFmtId="0" fontId="35" fillId="0" borderId="11" xfId="25" applyFont="1" applyBorder="1" applyAlignment="1">
      <alignment horizontal="left" vertical="center" wrapText="1" indent="1"/>
    </xf>
    <xf numFmtId="0" fontId="35" fillId="0" borderId="11" xfId="25" applyFont="1" applyBorder="1" applyAlignment="1">
      <alignment horizontal="left" vertical="center" indent="1"/>
    </xf>
    <xf numFmtId="0" fontId="35" fillId="0" borderId="16" xfId="25" applyFont="1" applyBorder="1" applyAlignment="1">
      <alignment horizontal="left" vertical="center" wrapText="1" indent="1"/>
    </xf>
    <xf numFmtId="0" fontId="35" fillId="0" borderId="17" xfId="25" applyFont="1" applyBorder="1" applyAlignment="1">
      <alignment horizontal="left" vertical="center" wrapText="1" indent="1"/>
    </xf>
    <xf numFmtId="0" fontId="35" fillId="0" borderId="13" xfId="25" applyFont="1" applyBorder="1" applyAlignment="1">
      <alignment horizontal="left" vertical="center" wrapText="1" indent="1"/>
    </xf>
    <xf numFmtId="0" fontId="35" fillId="0" borderId="26" xfId="25" applyFont="1" applyBorder="1" applyAlignment="1">
      <alignment horizontal="left" vertical="center" wrapText="1" indent="1"/>
    </xf>
    <xf numFmtId="0" fontId="35" fillId="0" borderId="27" xfId="25" applyFont="1" applyBorder="1" applyAlignment="1">
      <alignment horizontal="left" vertical="center" wrapText="1" indent="1"/>
    </xf>
    <xf numFmtId="0" fontId="35" fillId="0" borderId="29" xfId="25" applyFont="1" applyBorder="1" applyAlignment="1">
      <alignment horizontal="left" vertical="center" wrapText="1" indent="1"/>
    </xf>
    <xf numFmtId="0" fontId="35" fillId="0" borderId="26" xfId="25" applyFont="1" applyBorder="1" applyAlignment="1">
      <alignment horizontal="center" vertical="center"/>
    </xf>
    <xf numFmtId="0" fontId="35" fillId="0" borderId="27" xfId="25" applyFont="1" applyBorder="1" applyAlignment="1">
      <alignment horizontal="center" vertical="center"/>
    </xf>
    <xf numFmtId="0" fontId="35" fillId="0" borderId="29" xfId="25" applyFont="1" applyBorder="1" applyAlignment="1">
      <alignment horizontal="center" vertical="center"/>
    </xf>
    <xf numFmtId="0" fontId="35" fillId="0" borderId="17" xfId="25" applyFont="1" applyBorder="1" applyAlignment="1">
      <alignment horizontal="left" vertical="center" wrapText="1"/>
    </xf>
    <xf numFmtId="0" fontId="35" fillId="0" borderId="16" xfId="25" applyFont="1" applyBorder="1" applyAlignment="1">
      <alignment horizontal="left" vertical="center" wrapText="1"/>
    </xf>
    <xf numFmtId="0" fontId="35" fillId="0" borderId="13" xfId="25" applyFont="1" applyBorder="1" applyAlignment="1">
      <alignment horizontal="left" vertical="center" wrapText="1"/>
    </xf>
    <xf numFmtId="0" fontId="28" fillId="10" borderId="25" xfId="25" applyFont="1" applyFill="1" applyBorder="1" applyAlignment="1">
      <alignment horizontal="center" vertical="center" wrapText="1"/>
    </xf>
    <xf numFmtId="0" fontId="28" fillId="10" borderId="53" xfId="25" applyFont="1" applyFill="1" applyBorder="1" applyAlignment="1">
      <alignment horizontal="center" vertical="center" wrapText="1"/>
    </xf>
    <xf numFmtId="0" fontId="28" fillId="10" borderId="28" xfId="25" applyFont="1" applyFill="1" applyBorder="1" applyAlignment="1">
      <alignment horizontal="center" vertical="center" wrapText="1"/>
    </xf>
    <xf numFmtId="0" fontId="28" fillId="10" borderId="15" xfId="25" applyFont="1" applyFill="1" applyBorder="1" applyAlignment="1">
      <alignment horizontal="center" vertical="center" wrapText="1"/>
    </xf>
    <xf numFmtId="0" fontId="28" fillId="10" borderId="0" xfId="25" applyFont="1" applyFill="1" applyAlignment="1">
      <alignment horizontal="center" vertical="center" wrapText="1"/>
    </xf>
    <xf numFmtId="0" fontId="28" fillId="10" borderId="12" xfId="25" applyFont="1" applyFill="1" applyBorder="1" applyAlignment="1">
      <alignment horizontal="center" vertical="center" wrapText="1"/>
    </xf>
    <xf numFmtId="0" fontId="28" fillId="10" borderId="26" xfId="25" applyFont="1" applyFill="1" applyBorder="1" applyAlignment="1">
      <alignment horizontal="center" vertical="center" wrapText="1"/>
    </xf>
    <xf numFmtId="0" fontId="28" fillId="10" borderId="27" xfId="25" applyFont="1" applyFill="1" applyBorder="1" applyAlignment="1">
      <alignment horizontal="center" vertical="center" wrapText="1"/>
    </xf>
    <xf numFmtId="0" fontId="28" fillId="10" borderId="29" xfId="25" applyFont="1" applyFill="1" applyBorder="1" applyAlignment="1">
      <alignment horizontal="center" vertical="center" wrapText="1"/>
    </xf>
    <xf numFmtId="0" fontId="28" fillId="10" borderId="11" xfId="25" applyFont="1" applyFill="1" applyBorder="1" applyAlignment="1">
      <alignment horizontal="left" vertical="center"/>
    </xf>
    <xf numFmtId="0" fontId="33" fillId="0" borderId="30" xfId="25" applyFont="1" applyBorder="1" applyAlignment="1">
      <alignment horizontal="center" vertical="center"/>
    </xf>
    <xf numFmtId="0" fontId="33" fillId="0" borderId="11" xfId="25" applyFont="1" applyBorder="1" applyAlignment="1">
      <alignment horizontal="center" vertical="center"/>
    </xf>
    <xf numFmtId="1" fontId="28" fillId="7" borderId="16" xfId="25" applyNumberFormat="1" applyFont="1" applyFill="1" applyBorder="1" applyAlignment="1">
      <alignment horizontal="center" vertical="center"/>
    </xf>
    <xf numFmtId="1" fontId="28" fillId="7" borderId="17" xfId="25" applyNumberFormat="1" applyFont="1" applyFill="1" applyBorder="1" applyAlignment="1">
      <alignment horizontal="center" vertical="center"/>
    </xf>
    <xf numFmtId="0" fontId="33" fillId="0" borderId="16" xfId="25" applyFont="1" applyBorder="1" applyAlignment="1">
      <alignment horizontal="center" vertical="center"/>
    </xf>
    <xf numFmtId="0" fontId="28" fillId="0" borderId="0" xfId="25" applyFont="1" applyAlignment="1">
      <alignment vertical="center" wrapText="1"/>
    </xf>
    <xf numFmtId="0" fontId="33" fillId="0" borderId="13" xfId="25" applyFont="1" applyBorder="1" applyAlignment="1">
      <alignment horizontal="center" vertical="center"/>
    </xf>
    <xf numFmtId="0" fontId="35" fillId="0" borderId="11" xfId="25" applyFont="1" applyBorder="1" applyAlignment="1">
      <alignment horizontal="center" vertical="center" wrapText="1"/>
    </xf>
    <xf numFmtId="0" fontId="35" fillId="0" borderId="11" xfId="25" applyFont="1" applyBorder="1" applyAlignment="1">
      <alignment horizontal="center" vertical="center"/>
    </xf>
    <xf numFmtId="0" fontId="30" fillId="0" borderId="17" xfId="25" applyFont="1" applyBorder="1" applyAlignment="1">
      <alignment horizontal="left" vertical="center" wrapText="1"/>
    </xf>
    <xf numFmtId="0" fontId="30" fillId="0" borderId="13" xfId="25" applyFont="1" applyBorder="1" applyAlignment="1">
      <alignment horizontal="left" vertical="center" wrapText="1"/>
    </xf>
    <xf numFmtId="0" fontId="30" fillId="0" borderId="17" xfId="25" applyFont="1" applyBorder="1" applyAlignment="1">
      <alignment vertical="center" wrapText="1"/>
    </xf>
    <xf numFmtId="0" fontId="30" fillId="0" borderId="13" xfId="25" applyFont="1" applyBorder="1" applyAlignment="1">
      <alignment vertical="center" wrapText="1"/>
    </xf>
    <xf numFmtId="0" fontId="30" fillId="0" borderId="53" xfId="25" applyFont="1" applyBorder="1" applyAlignment="1">
      <alignment horizontal="center" vertical="center" wrapText="1"/>
    </xf>
    <xf numFmtId="0" fontId="30" fillId="0" borderId="28" xfId="25" applyFont="1" applyBorder="1" applyAlignment="1">
      <alignment horizontal="center" vertical="center" wrapText="1"/>
    </xf>
    <xf numFmtId="0" fontId="30" fillId="0" borderId="0" xfId="25" applyFont="1" applyAlignment="1">
      <alignment horizontal="center" vertical="center" wrapText="1"/>
    </xf>
    <xf numFmtId="0" fontId="30" fillId="0" borderId="12" xfId="25" applyFont="1" applyBorder="1" applyAlignment="1">
      <alignment horizontal="center" vertical="center" wrapText="1"/>
    </xf>
    <xf numFmtId="0" fontId="30" fillId="0" borderId="27" xfId="25" applyFont="1" applyBorder="1" applyAlignment="1">
      <alignment horizontal="center" vertical="center" wrapText="1"/>
    </xf>
    <xf numFmtId="0" fontId="30" fillId="0" borderId="29" xfId="25" applyFont="1" applyBorder="1" applyAlignment="1">
      <alignment horizontal="center" vertical="center" wrapText="1"/>
    </xf>
    <xf numFmtId="0" fontId="30" fillId="0" borderId="27" xfId="25" applyFont="1" applyBorder="1" applyAlignment="1">
      <alignment horizontal="left" vertical="center" wrapText="1"/>
    </xf>
    <xf numFmtId="0" fontId="30" fillId="0" borderId="29" xfId="25" applyFont="1" applyBorder="1" applyAlignment="1">
      <alignment horizontal="left" vertical="center" wrapText="1"/>
    </xf>
    <xf numFmtId="0" fontId="30" fillId="0" borderId="53" xfId="25" applyFont="1" applyBorder="1" applyAlignment="1">
      <alignment horizontal="left" vertical="center" wrapText="1"/>
    </xf>
    <xf numFmtId="0" fontId="30" fillId="0" borderId="0" xfId="25" applyFont="1" applyAlignment="1">
      <alignment horizontal="left" vertical="center" wrapText="1"/>
    </xf>
    <xf numFmtId="0" fontId="28" fillId="0" borderId="11" xfId="39" applyFont="1" applyBorder="1" applyAlignment="1">
      <alignment horizontal="center" vertical="center"/>
    </xf>
    <xf numFmtId="0" fontId="28" fillId="0" borderId="11" xfId="39" applyFont="1" applyBorder="1" applyAlignment="1">
      <alignment vertical="center"/>
    </xf>
    <xf numFmtId="0" fontId="40" fillId="0" borderId="25" xfId="25" applyFont="1" applyBorder="1" applyAlignment="1">
      <alignment horizontal="left" vertical="center" wrapText="1"/>
    </xf>
    <xf numFmtId="0" fontId="40" fillId="0" borderId="53" xfId="25" applyFont="1" applyBorder="1" applyAlignment="1">
      <alignment horizontal="left" vertical="center" wrapText="1"/>
    </xf>
    <xf numFmtId="0" fontId="40" fillId="0" borderId="28" xfId="25" applyFont="1" applyBorder="1" applyAlignment="1">
      <alignment horizontal="left" vertical="center" wrapText="1"/>
    </xf>
    <xf numFmtId="0" fontId="40" fillId="0" borderId="15" xfId="25" applyFont="1" applyBorder="1" applyAlignment="1">
      <alignment horizontal="left" vertical="center"/>
    </xf>
    <xf numFmtId="0" fontId="40" fillId="0" borderId="0" xfId="25" applyFont="1" applyAlignment="1">
      <alignment horizontal="left" vertical="center"/>
    </xf>
    <xf numFmtId="0" fontId="40" fillId="0" borderId="12" xfId="25" applyFont="1" applyBorder="1" applyAlignment="1">
      <alignment horizontal="left" vertical="center"/>
    </xf>
    <xf numFmtId="0" fontId="28" fillId="0" borderId="42" xfId="25" applyFont="1" applyBorder="1" applyAlignment="1">
      <alignment horizontal="center" vertical="center"/>
    </xf>
    <xf numFmtId="0" fontId="35" fillId="0" borderId="27" xfId="25" applyFont="1" applyBorder="1" applyAlignment="1">
      <alignment horizontal="center" vertical="center" wrapText="1"/>
    </xf>
    <xf numFmtId="0" fontId="35" fillId="0" borderId="27" xfId="25" applyFont="1" applyBorder="1" applyAlignment="1">
      <alignment horizontal="left" vertical="center" wrapText="1"/>
    </xf>
    <xf numFmtId="0" fontId="35" fillId="0" borderId="29" xfId="25" applyFont="1" applyBorder="1" applyAlignment="1">
      <alignment horizontal="left" vertical="center" wrapText="1"/>
    </xf>
    <xf numFmtId="0" fontId="35" fillId="0" borderId="0" xfId="25" applyFont="1" applyAlignment="1">
      <alignment horizontal="center" vertical="center" wrapText="1"/>
    </xf>
    <xf numFmtId="0" fontId="35" fillId="0" borderId="27" xfId="25" applyFont="1" applyBorder="1" applyAlignment="1">
      <alignment horizontal="left" vertical="center"/>
    </xf>
    <xf numFmtId="0" fontId="35" fillId="0" borderId="29" xfId="25" applyFont="1" applyBorder="1" applyAlignment="1">
      <alignment horizontal="left" vertical="center"/>
    </xf>
    <xf numFmtId="0" fontId="28" fillId="0" borderId="16" xfId="25" applyFont="1" applyBorder="1" applyAlignment="1">
      <alignment horizontal="center" vertical="center" wrapText="1"/>
    </xf>
    <xf numFmtId="0" fontId="59" fillId="0" borderId="16" xfId="32" applyFont="1" applyBorder="1" applyAlignment="1">
      <alignment horizontal="center" vertical="center"/>
    </xf>
    <xf numFmtId="0" fontId="59" fillId="0" borderId="17" xfId="32" applyFont="1" applyBorder="1" applyAlignment="1">
      <alignment horizontal="center" vertical="center"/>
    </xf>
    <xf numFmtId="0" fontId="59" fillId="0" borderId="13" xfId="32" applyFont="1" applyBorder="1" applyAlignment="1">
      <alignment horizontal="center" vertical="center"/>
    </xf>
    <xf numFmtId="0" fontId="59" fillId="16" borderId="16" xfId="32" applyFont="1" applyFill="1" applyBorder="1" applyAlignment="1">
      <alignment horizontal="center" vertical="center"/>
    </xf>
    <xf numFmtId="0" fontId="59" fillId="16" borderId="17" xfId="32" applyFont="1" applyFill="1" applyBorder="1" applyAlignment="1">
      <alignment horizontal="center" vertical="center"/>
    </xf>
    <xf numFmtId="0" fontId="59" fillId="16" borderId="13" xfId="32" applyFont="1" applyFill="1" applyBorder="1" applyAlignment="1">
      <alignment horizontal="center" vertical="center"/>
    </xf>
    <xf numFmtId="0" fontId="60" fillId="0" borderId="0" xfId="32" applyFont="1" applyAlignment="1">
      <alignment horizontal="left" vertical="center" wrapText="1"/>
    </xf>
    <xf numFmtId="0" fontId="59" fillId="0" borderId="16" xfId="32" applyFont="1" applyBorder="1" applyAlignment="1">
      <alignment horizontal="left" vertical="center" indent="1"/>
    </xf>
    <xf numFmtId="0" fontId="59" fillId="0" borderId="17" xfId="32" applyFont="1" applyBorder="1" applyAlignment="1">
      <alignment horizontal="left" vertical="center" indent="1"/>
    </xf>
    <xf numFmtId="0" fontId="59" fillId="0" borderId="13" xfId="32" applyFont="1" applyBorder="1" applyAlignment="1">
      <alignment horizontal="left" vertical="center" indent="1"/>
    </xf>
    <xf numFmtId="38" fontId="59" fillId="16" borderId="25" xfId="34" applyFont="1" applyFill="1" applyBorder="1" applyAlignment="1">
      <alignment horizontal="center" vertical="center"/>
    </xf>
    <xf numFmtId="38" fontId="59" fillId="16" borderId="53" xfId="34" applyFont="1" applyFill="1" applyBorder="1" applyAlignment="1">
      <alignment horizontal="center" vertical="center"/>
    </xf>
    <xf numFmtId="0" fontId="66" fillId="0" borderId="0" xfId="32" applyFont="1" applyAlignment="1">
      <alignment horizontal="center" vertical="center"/>
    </xf>
    <xf numFmtId="0" fontId="59" fillId="0" borderId="11" xfId="32" applyFont="1" applyBorder="1" applyAlignment="1">
      <alignment horizontal="center" vertical="center"/>
    </xf>
    <xf numFmtId="0" fontId="59" fillId="16" borderId="11" xfId="32" applyFont="1" applyFill="1" applyBorder="1" applyAlignment="1">
      <alignment horizontal="center" vertical="center"/>
    </xf>
    <xf numFmtId="0" fontId="59" fillId="16" borderId="11" xfId="32" applyFont="1" applyFill="1" applyBorder="1" applyAlignment="1">
      <alignment horizontal="left" vertical="center" indent="1"/>
    </xf>
    <xf numFmtId="0" fontId="59" fillId="16" borderId="42" xfId="32" applyFont="1" applyFill="1" applyBorder="1" applyAlignment="1">
      <alignment horizontal="left" vertical="center" indent="1"/>
    </xf>
    <xf numFmtId="188" fontId="59" fillId="15" borderId="11" xfId="32" applyNumberFormat="1" applyFont="1" applyFill="1" applyBorder="1" applyAlignment="1">
      <alignment horizontal="center" vertical="center"/>
    </xf>
    <xf numFmtId="0" fontId="59" fillId="15" borderId="25" xfId="32" applyFont="1" applyFill="1" applyBorder="1" applyAlignment="1">
      <alignment horizontal="center" vertical="center"/>
    </xf>
    <xf numFmtId="0" fontId="59" fillId="15" borderId="53" xfId="32" applyFont="1" applyFill="1" applyBorder="1" applyAlignment="1">
      <alignment horizontal="center" vertical="center"/>
    </xf>
    <xf numFmtId="10" fontId="59" fillId="15" borderId="25" xfId="33" applyNumberFormat="1" applyFont="1" applyFill="1" applyBorder="1" applyAlignment="1">
      <alignment horizontal="center" vertical="center"/>
    </xf>
    <xf numFmtId="10" fontId="59" fillId="15" borderId="53" xfId="33" applyNumberFormat="1" applyFont="1" applyFill="1" applyBorder="1" applyAlignment="1">
      <alignment horizontal="center" vertical="center"/>
    </xf>
    <xf numFmtId="0" fontId="59" fillId="0" borderId="15" xfId="32" applyFont="1" applyBorder="1" applyAlignment="1">
      <alignment horizontal="center" vertical="center"/>
    </xf>
    <xf numFmtId="0" fontId="59" fillId="0" borderId="12" xfId="32" applyFont="1" applyBorder="1" applyAlignment="1">
      <alignment horizontal="center" vertical="center"/>
    </xf>
    <xf numFmtId="0" fontId="59" fillId="0" borderId="87" xfId="32" applyFont="1" applyBorder="1" applyAlignment="1">
      <alignment horizontal="center" vertical="center"/>
    </xf>
    <xf numFmtId="0" fontId="59" fillId="0" borderId="86" xfId="32" applyFont="1" applyBorder="1" applyAlignment="1">
      <alignment horizontal="center" vertical="center"/>
    </xf>
    <xf numFmtId="0" fontId="59" fillId="0" borderId="85" xfId="32" applyFont="1" applyBorder="1" applyAlignment="1">
      <alignment horizontal="center" vertical="center"/>
    </xf>
    <xf numFmtId="0" fontId="59" fillId="18" borderId="16" xfId="32" applyFont="1" applyFill="1" applyBorder="1" applyAlignment="1">
      <alignment horizontal="center" vertical="center"/>
    </xf>
    <xf numFmtId="0" fontId="59" fillId="18" borderId="17" xfId="32" applyFont="1" applyFill="1" applyBorder="1" applyAlignment="1">
      <alignment horizontal="center" vertical="center"/>
    </xf>
    <xf numFmtId="0" fontId="59" fillId="18" borderId="13" xfId="32" applyFont="1" applyFill="1" applyBorder="1" applyAlignment="1">
      <alignment horizontal="center" vertical="center"/>
    </xf>
    <xf numFmtId="0" fontId="59" fillId="0" borderId="26" xfId="32" applyFont="1" applyBorder="1" applyAlignment="1">
      <alignment horizontal="left" vertical="center" indent="1"/>
    </xf>
    <xf numFmtId="0" fontId="59" fillId="0" borderId="27" xfId="32" applyFont="1" applyBorder="1" applyAlignment="1">
      <alignment horizontal="left" vertical="center" indent="1"/>
    </xf>
    <xf numFmtId="0" fontId="59" fillId="15" borderId="26" xfId="32" applyFont="1" applyFill="1" applyBorder="1" applyAlignment="1">
      <alignment horizontal="center" vertical="center"/>
    </xf>
    <xf numFmtId="0" fontId="59" fillId="15" borderId="27" xfId="32" applyFont="1" applyFill="1" applyBorder="1" applyAlignment="1">
      <alignment horizontal="center" vertical="center"/>
    </xf>
    <xf numFmtId="0" fontId="59" fillId="15" borderId="29" xfId="32" applyFont="1" applyFill="1" applyBorder="1" applyAlignment="1">
      <alignment horizontal="center" vertical="center"/>
    </xf>
    <xf numFmtId="0" fontId="59" fillId="15" borderId="16" xfId="32" applyFont="1" applyFill="1" applyBorder="1" applyAlignment="1">
      <alignment horizontal="center" vertical="center"/>
    </xf>
    <xf numFmtId="0" fontId="59" fillId="15" borderId="17" xfId="32" applyFont="1" applyFill="1" applyBorder="1" applyAlignment="1">
      <alignment horizontal="center" vertical="center"/>
    </xf>
    <xf numFmtId="0" fontId="59" fillId="15" borderId="13" xfId="32" applyFont="1" applyFill="1" applyBorder="1" applyAlignment="1">
      <alignment horizontal="center" vertical="center"/>
    </xf>
    <xf numFmtId="0" fontId="64" fillId="0" borderId="16" xfId="32" applyFont="1" applyBorder="1" applyAlignment="1">
      <alignment horizontal="center" vertical="center"/>
    </xf>
    <xf numFmtId="0" fontId="64" fillId="0" borderId="17" xfId="32" applyFont="1" applyBorder="1" applyAlignment="1">
      <alignment horizontal="center" vertical="center"/>
    </xf>
    <xf numFmtId="0" fontId="64" fillId="0" borderId="13" xfId="32" applyFont="1" applyBorder="1" applyAlignment="1">
      <alignment horizontal="center" vertical="center"/>
    </xf>
    <xf numFmtId="0" fontId="59" fillId="0" borderId="25" xfId="32" applyFont="1" applyBorder="1" applyAlignment="1">
      <alignment horizontal="left" vertical="center" wrapText="1"/>
    </xf>
    <xf numFmtId="0" fontId="59" fillId="0" borderId="53" xfId="32" applyFont="1" applyBorder="1" applyAlignment="1">
      <alignment horizontal="left" vertical="center"/>
    </xf>
    <xf numFmtId="0" fontId="59" fillId="0" borderId="28" xfId="32" applyFont="1" applyBorder="1" applyAlignment="1">
      <alignment horizontal="left" vertical="center"/>
    </xf>
    <xf numFmtId="0" fontId="59" fillId="0" borderId="15" xfId="32" applyFont="1" applyBorder="1" applyAlignment="1">
      <alignment horizontal="left" vertical="center" wrapText="1"/>
    </xf>
    <xf numFmtId="0" fontId="59" fillId="0" borderId="0" xfId="32" applyFont="1" applyAlignment="1">
      <alignment horizontal="left" vertical="center"/>
    </xf>
    <xf numFmtId="0" fontId="59" fillId="0" borderId="12" xfId="32" applyFont="1" applyBorder="1" applyAlignment="1">
      <alignment horizontal="left" vertical="center"/>
    </xf>
    <xf numFmtId="0" fontId="59" fillId="0" borderId="15" xfId="32" applyFont="1" applyBorder="1" applyAlignment="1">
      <alignment horizontal="left" vertical="center"/>
    </xf>
    <xf numFmtId="0" fontId="59" fillId="0" borderId="26" xfId="32" applyFont="1" applyBorder="1" applyAlignment="1">
      <alignment horizontal="left" vertical="center"/>
    </xf>
    <xf numFmtId="0" fontId="59" fillId="0" borderId="27" xfId="32" applyFont="1" applyBorder="1" applyAlignment="1">
      <alignment horizontal="left" vertical="center"/>
    </xf>
    <xf numFmtId="0" fontId="59" fillId="0" borderId="29" xfId="32" applyFont="1" applyBorder="1" applyAlignment="1">
      <alignment horizontal="left" vertical="center"/>
    </xf>
    <xf numFmtId="0" fontId="59" fillId="16" borderId="25" xfId="32" applyFont="1" applyFill="1" applyBorder="1" applyAlignment="1">
      <alignment horizontal="center" vertical="center"/>
    </xf>
    <xf numFmtId="0" fontId="59" fillId="16" borderId="53" xfId="32" applyFont="1" applyFill="1" applyBorder="1" applyAlignment="1">
      <alignment horizontal="center" vertical="center"/>
    </xf>
    <xf numFmtId="0" fontId="59" fillId="15" borderId="11" xfId="32" applyFont="1" applyFill="1" applyBorder="1" applyAlignment="1">
      <alignment horizontal="center" vertical="center"/>
    </xf>
    <xf numFmtId="0" fontId="10" fillId="16" borderId="25" xfId="32" applyFont="1" applyFill="1" applyBorder="1" applyAlignment="1">
      <alignment horizontal="left" vertical="top"/>
    </xf>
    <xf numFmtId="0" fontId="10" fillId="16" borderId="53" xfId="32" applyFont="1" applyFill="1" applyBorder="1" applyAlignment="1">
      <alignment horizontal="left" vertical="top"/>
    </xf>
    <xf numFmtId="0" fontId="10" fillId="16" borderId="28" xfId="32" applyFont="1" applyFill="1" applyBorder="1" applyAlignment="1">
      <alignment horizontal="left" vertical="top"/>
    </xf>
    <xf numFmtId="0" fontId="60" fillId="16" borderId="26" xfId="32" applyFont="1" applyFill="1" applyBorder="1" applyAlignment="1">
      <alignment horizontal="left" vertical="top"/>
    </xf>
    <xf numFmtId="0" fontId="60" fillId="16" borderId="27" xfId="32" applyFont="1" applyFill="1" applyBorder="1" applyAlignment="1">
      <alignment horizontal="left" vertical="top"/>
    </xf>
    <xf numFmtId="0" fontId="60" fillId="16" borderId="29" xfId="32" applyFont="1" applyFill="1" applyBorder="1" applyAlignment="1">
      <alignment horizontal="left" vertical="top"/>
    </xf>
    <xf numFmtId="0" fontId="60" fillId="0" borderId="53" xfId="32" applyFont="1" applyBorder="1" applyAlignment="1">
      <alignment horizontal="left" vertical="center" wrapText="1" indent="1"/>
    </xf>
    <xf numFmtId="0" fontId="59" fillId="17" borderId="11" xfId="32" applyFont="1" applyFill="1" applyBorder="1" applyAlignment="1">
      <alignment horizontal="center" vertical="center"/>
    </xf>
    <xf numFmtId="0" fontId="59" fillId="0" borderId="55" xfId="32" applyFont="1" applyBorder="1" applyAlignment="1">
      <alignment horizontal="center" vertical="center"/>
    </xf>
    <xf numFmtId="0" fontId="59" fillId="0" borderId="11" xfId="32" applyFont="1" applyBorder="1" applyAlignment="1">
      <alignment horizontal="center" vertical="center" wrapText="1"/>
    </xf>
    <xf numFmtId="0" fontId="62" fillId="0" borderId="15" xfId="32" applyFont="1" applyBorder="1" applyAlignment="1">
      <alignment horizontal="center" vertical="center" wrapText="1"/>
    </xf>
    <xf numFmtId="0" fontId="62" fillId="0" borderId="12" xfId="32" applyFont="1" applyBorder="1" applyAlignment="1">
      <alignment horizontal="center" vertical="center" wrapText="1"/>
    </xf>
    <xf numFmtId="0" fontId="63" fillId="0" borderId="11" xfId="32" applyFont="1" applyBorder="1" applyAlignment="1">
      <alignment horizontal="center" vertical="center" wrapText="1"/>
    </xf>
    <xf numFmtId="0" fontId="59" fillId="18" borderId="11" xfId="32" applyFont="1" applyFill="1" applyBorder="1" applyAlignment="1">
      <alignment horizontal="left" vertical="center" indent="1" shrinkToFit="1"/>
    </xf>
    <xf numFmtId="38" fontId="59" fillId="16" borderId="16" xfId="34" applyFont="1" applyFill="1" applyBorder="1" applyAlignment="1">
      <alignment horizontal="center" vertical="center"/>
    </xf>
    <xf numFmtId="38" fontId="59" fillId="16" borderId="17" xfId="34" applyFont="1" applyFill="1" applyBorder="1" applyAlignment="1">
      <alignment horizontal="center" vertical="center"/>
    </xf>
    <xf numFmtId="0" fontId="60" fillId="0" borderId="0" xfId="32" applyFont="1" applyAlignment="1">
      <alignment horizontal="left" vertical="center" wrapText="1" indent="1"/>
    </xf>
    <xf numFmtId="0" fontId="60" fillId="0" borderId="0" xfId="32" applyFont="1" applyAlignment="1">
      <alignment horizontal="left" vertical="center" indent="1"/>
    </xf>
    <xf numFmtId="0" fontId="65" fillId="0" borderId="0" xfId="32" applyFont="1" applyAlignment="1">
      <alignment horizontal="left" vertical="center" wrapText="1" indent="1"/>
    </xf>
    <xf numFmtId="0" fontId="65" fillId="0" borderId="0" xfId="32" applyFont="1" applyAlignment="1">
      <alignment horizontal="left" vertical="center" indent="1"/>
    </xf>
    <xf numFmtId="0" fontId="59" fillId="0" borderId="42" xfId="32" applyFont="1" applyBorder="1" applyAlignment="1">
      <alignment horizontal="center" vertical="center"/>
    </xf>
    <xf numFmtId="0" fontId="59" fillId="0" borderId="30" xfId="32" applyFont="1" applyBorder="1" applyAlignment="1">
      <alignment horizontal="center" vertical="center"/>
    </xf>
    <xf numFmtId="0" fontId="74" fillId="0" borderId="0" xfId="22" applyFont="1" applyAlignment="1">
      <alignment horizontal="center" vertical="center"/>
    </xf>
    <xf numFmtId="0" fontId="10" fillId="0" borderId="0" xfId="7" applyFont="1" applyAlignment="1">
      <alignment horizontal="left" vertical="center" wrapText="1"/>
    </xf>
    <xf numFmtId="192" fontId="15" fillId="15" borderId="16" xfId="36" applyNumberFormat="1" applyFont="1" applyFill="1" applyBorder="1" applyAlignment="1">
      <alignment horizontal="center"/>
    </xf>
    <xf numFmtId="192" fontId="15" fillId="15" borderId="17" xfId="36" applyNumberFormat="1" applyFont="1" applyFill="1" applyBorder="1" applyAlignment="1">
      <alignment horizontal="center"/>
    </xf>
    <xf numFmtId="192" fontId="15" fillId="15" borderId="13" xfId="36" applyNumberFormat="1" applyFont="1" applyFill="1" applyBorder="1" applyAlignment="1">
      <alignment horizontal="center"/>
    </xf>
    <xf numFmtId="0" fontId="14" fillId="0" borderId="104" xfId="36" applyFont="1" applyBorder="1" applyAlignment="1">
      <alignment horizontal="left" vertical="center" wrapText="1"/>
    </xf>
    <xf numFmtId="0" fontId="14" fillId="0" borderId="50" xfId="36" applyFont="1" applyBorder="1" applyAlignment="1">
      <alignment horizontal="left" vertical="center" wrapText="1"/>
    </xf>
    <xf numFmtId="0" fontId="14" fillId="0" borderId="99" xfId="36" applyFont="1" applyBorder="1" applyAlignment="1">
      <alignment horizontal="left" vertical="center" wrapText="1"/>
    </xf>
    <xf numFmtId="0" fontId="14" fillId="0" borderId="103" xfId="36" applyFont="1" applyBorder="1" applyAlignment="1">
      <alignment horizontal="left" vertical="center" wrapText="1"/>
    </xf>
    <xf numFmtId="0" fontId="14" fillId="0" borderId="83" xfId="36" applyFont="1" applyBorder="1" applyAlignment="1">
      <alignment horizontal="left" vertical="center" wrapText="1"/>
    </xf>
    <xf numFmtId="0" fontId="14" fillId="0" borderId="96" xfId="36" applyFont="1" applyBorder="1" applyAlignment="1">
      <alignment horizontal="left" vertical="center" wrapText="1"/>
    </xf>
    <xf numFmtId="0" fontId="15" fillId="2" borderId="17" xfId="36" applyFont="1" applyFill="1" applyBorder="1" applyAlignment="1">
      <alignment horizontal="center"/>
    </xf>
    <xf numFmtId="42" fontId="12" fillId="0" borderId="18" xfId="36" applyNumberFormat="1" applyFont="1" applyBorder="1" applyAlignment="1">
      <alignment horizontal="center" vertical="center" wrapText="1"/>
    </xf>
    <xf numFmtId="42" fontId="12" fillId="0" borderId="14" xfId="36" applyNumberFormat="1" applyFont="1" applyBorder="1" applyAlignment="1">
      <alignment horizontal="center" vertical="center" wrapText="1"/>
    </xf>
    <xf numFmtId="42" fontId="12" fillId="0" borderId="90" xfId="36" applyNumberFormat="1" applyFont="1" applyBorder="1" applyAlignment="1">
      <alignment horizontal="center" vertical="center" wrapText="1"/>
    </xf>
    <xf numFmtId="42" fontId="12" fillId="0" borderId="89" xfId="36" applyNumberFormat="1" applyFont="1" applyBorder="1" applyAlignment="1">
      <alignment horizontal="center" vertical="center" wrapText="1"/>
    </xf>
    <xf numFmtId="0" fontId="14" fillId="0" borderId="102" xfId="36" applyFont="1" applyBorder="1" applyAlignment="1">
      <alignment horizontal="left" vertical="center" wrapText="1"/>
    </xf>
    <xf numFmtId="0" fontId="14" fillId="0" borderId="101" xfId="36" applyFont="1" applyBorder="1" applyAlignment="1">
      <alignment horizontal="left" vertical="center" wrapText="1"/>
    </xf>
    <xf numFmtId="0" fontId="14" fillId="0" borderId="93" xfId="36" applyFont="1" applyBorder="1" applyAlignment="1">
      <alignment horizontal="left" vertical="center" wrapText="1"/>
    </xf>
    <xf numFmtId="0" fontId="15" fillId="0" borderId="100" xfId="36" applyFont="1" applyBorder="1" applyAlignment="1">
      <alignment horizontal="left" vertical="center"/>
    </xf>
    <xf numFmtId="0" fontId="15" fillId="0" borderId="99" xfId="36" applyFont="1" applyBorder="1" applyAlignment="1">
      <alignment horizontal="left" vertical="center"/>
    </xf>
    <xf numFmtId="0" fontId="14" fillId="0" borderId="97" xfId="36" applyFont="1" applyBorder="1" applyAlignment="1">
      <alignment horizontal="left" vertical="center" wrapText="1" shrinkToFit="1"/>
    </xf>
    <xf numFmtId="0" fontId="14" fillId="0" borderId="96" xfId="36" applyFont="1" applyBorder="1" applyAlignment="1">
      <alignment horizontal="left" vertical="center" wrapText="1" shrinkToFit="1"/>
    </xf>
    <xf numFmtId="0" fontId="14" fillId="0" borderId="94" xfId="36" applyFont="1" applyBorder="1" applyAlignment="1">
      <alignment horizontal="left" vertical="center" wrapText="1" shrinkToFit="1"/>
    </xf>
    <xf numFmtId="0" fontId="14" fillId="0" borderId="93" xfId="36" applyFont="1" applyBorder="1" applyAlignment="1">
      <alignment horizontal="left" vertical="center" wrapText="1" shrinkToFit="1"/>
    </xf>
    <xf numFmtId="0" fontId="14" fillId="0" borderId="91" xfId="36" applyFont="1" applyBorder="1" applyAlignment="1">
      <alignment horizontal="left" vertical="center" wrapText="1"/>
    </xf>
    <xf numFmtId="0" fontId="14" fillId="0" borderId="29" xfId="36" applyFont="1" applyBorder="1" applyAlignment="1">
      <alignment horizontal="left" vertical="center" wrapText="1"/>
    </xf>
    <xf numFmtId="0" fontId="15" fillId="0" borderId="0" xfId="36" applyFont="1" applyAlignment="1">
      <alignment horizontal="left" vertical="top" wrapText="1"/>
    </xf>
    <xf numFmtId="0" fontId="15" fillId="2" borderId="42" xfId="36" applyFont="1" applyFill="1" applyBorder="1" applyAlignment="1">
      <alignment horizontal="center" vertical="center" shrinkToFit="1"/>
    </xf>
    <xf numFmtId="0" fontId="62" fillId="2" borderId="30" xfId="18" applyFont="1" applyFill="1" applyBorder="1" applyAlignment="1">
      <alignment vertical="center" shrinkToFit="1"/>
    </xf>
    <xf numFmtId="0" fontId="15" fillId="2" borderId="42" xfId="36" applyFont="1" applyFill="1" applyBorder="1" applyAlignment="1">
      <alignment horizontal="center" vertical="center" wrapText="1"/>
    </xf>
    <xf numFmtId="0" fontId="15" fillId="2" borderId="30" xfId="36" applyFont="1" applyFill="1" applyBorder="1" applyAlignment="1">
      <alignment horizontal="center" vertical="center" wrapText="1"/>
    </xf>
    <xf numFmtId="0" fontId="15" fillId="0" borderId="42" xfId="36" applyFont="1" applyBorder="1" applyAlignment="1">
      <alignment horizontal="center" vertical="center" wrapText="1" readingOrder="1"/>
    </xf>
    <xf numFmtId="0" fontId="15" fillId="0" borderId="54" xfId="36" applyFont="1" applyBorder="1" applyAlignment="1">
      <alignment horizontal="center" vertical="center" readingOrder="1"/>
    </xf>
    <xf numFmtId="0" fontId="15" fillId="0" borderId="30" xfId="36" applyFont="1" applyBorder="1" applyAlignment="1">
      <alignment horizontal="center" vertical="center" readingOrder="1"/>
    </xf>
    <xf numFmtId="0" fontId="12" fillId="0" borderId="44" xfId="36" applyFont="1" applyBorder="1" applyAlignment="1">
      <alignment horizontal="center" vertical="center" shrinkToFit="1"/>
    </xf>
    <xf numFmtId="0" fontId="12" fillId="0" borderId="98" xfId="36" applyFont="1" applyBorder="1" applyAlignment="1">
      <alignment horizontal="center" vertical="center" shrinkToFit="1"/>
    </xf>
    <xf numFmtId="0" fontId="12" fillId="0" borderId="45" xfId="36" applyFont="1" applyBorder="1" applyAlignment="1">
      <alignment horizontal="center" vertical="center" shrinkToFit="1"/>
    </xf>
    <xf numFmtId="0" fontId="10" fillId="0" borderId="25" xfId="36" applyFont="1" applyBorder="1" applyAlignment="1">
      <alignment horizontal="left" vertical="top" wrapText="1"/>
    </xf>
    <xf numFmtId="0" fontId="10" fillId="0" borderId="53" xfId="36" applyFont="1" applyBorder="1" applyAlignment="1">
      <alignment horizontal="left" vertical="top" wrapText="1"/>
    </xf>
    <xf numFmtId="0" fontId="10" fillId="0" borderId="28" xfId="36" applyFont="1" applyBorder="1" applyAlignment="1">
      <alignment horizontal="left" vertical="top" wrapText="1"/>
    </xf>
    <xf numFmtId="0" fontId="10" fillId="0" borderId="15" xfId="36" applyFont="1" applyBorder="1" applyAlignment="1">
      <alignment horizontal="left" vertical="top" wrapText="1"/>
    </xf>
    <xf numFmtId="0" fontId="10" fillId="0" borderId="0" xfId="36" applyFont="1" applyAlignment="1">
      <alignment horizontal="left" vertical="top" wrapText="1"/>
    </xf>
    <xf numFmtId="0" fontId="10" fillId="0" borderId="12" xfId="36" applyFont="1" applyBorder="1" applyAlignment="1">
      <alignment horizontal="left" vertical="top" wrapText="1"/>
    </xf>
    <xf numFmtId="0" fontId="10" fillId="0" borderId="16" xfId="36" applyFont="1" applyBorder="1" applyAlignment="1">
      <alignment horizontal="left" vertical="top" wrapText="1"/>
    </xf>
    <xf numFmtId="0" fontId="10" fillId="0" borderId="17" xfId="36" applyFont="1" applyBorder="1" applyAlignment="1">
      <alignment horizontal="left" vertical="top" wrapText="1"/>
    </xf>
    <xf numFmtId="0" fontId="10" fillId="0" borderId="13" xfId="36" applyFont="1" applyBorder="1" applyAlignment="1">
      <alignment horizontal="left" vertical="top" wrapText="1"/>
    </xf>
    <xf numFmtId="0" fontId="68" fillId="0" borderId="29" xfId="18" applyFont="1" applyBorder="1" applyAlignment="1">
      <alignment horizontal="left" vertical="top" wrapText="1"/>
    </xf>
    <xf numFmtId="0" fontId="68" fillId="0" borderId="30" xfId="18" applyFont="1" applyBorder="1" applyAlignment="1">
      <alignment horizontal="left" vertical="top" wrapText="1"/>
    </xf>
    <xf numFmtId="0" fontId="11" fillId="0" borderId="16" xfId="36" applyFont="1" applyBorder="1" applyAlignment="1">
      <alignment horizontal="center" vertical="top" wrapText="1"/>
    </xf>
    <xf numFmtId="0" fontId="11" fillId="0" borderId="13" xfId="36" applyFont="1" applyBorder="1" applyAlignment="1">
      <alignment horizontal="center" vertical="top" wrapText="1"/>
    </xf>
    <xf numFmtId="0" fontId="11" fillId="0" borderId="16" xfId="36" applyFont="1" applyBorder="1" applyAlignment="1">
      <alignment horizontal="center" vertical="top" shrinkToFit="1"/>
    </xf>
    <xf numFmtId="0" fontId="11" fillId="0" borderId="13" xfId="36" applyFont="1" applyBorder="1" applyAlignment="1">
      <alignment horizontal="center" vertical="top" shrinkToFit="1"/>
    </xf>
    <xf numFmtId="0" fontId="15" fillId="0" borderId="9" xfId="36" applyFont="1" applyBorder="1" applyAlignment="1">
      <alignment horizontal="center" vertical="top" wrapText="1"/>
    </xf>
    <xf numFmtId="0" fontId="15" fillId="0" borderId="22" xfId="36" applyFont="1" applyBorder="1" applyAlignment="1">
      <alignment horizontal="center" vertical="top" wrapText="1"/>
    </xf>
    <xf numFmtId="38" fontId="11" fillId="16" borderId="16" xfId="34" applyFont="1" applyFill="1" applyBorder="1" applyAlignment="1" applyProtection="1">
      <alignment horizontal="center" vertical="center" wrapText="1"/>
    </xf>
    <xf numFmtId="38" fontId="11" fillId="16" borderId="13" xfId="34" applyFont="1" applyFill="1" applyBorder="1" applyAlignment="1" applyProtection="1">
      <alignment horizontal="center" vertical="center" wrapText="1"/>
    </xf>
    <xf numFmtId="38" fontId="11" fillId="15" borderId="10" xfId="34" applyFont="1" applyFill="1" applyBorder="1" applyAlignment="1" applyProtection="1">
      <alignment horizontal="center" vertical="center" wrapText="1"/>
    </xf>
    <xf numFmtId="38" fontId="11" fillId="15" borderId="23" xfId="34" applyFont="1" applyFill="1" applyBorder="1" applyAlignment="1" applyProtection="1">
      <alignment horizontal="center" vertical="center" wrapText="1"/>
    </xf>
    <xf numFmtId="0" fontId="15" fillId="2" borderId="16" xfId="36" applyFont="1" applyFill="1" applyBorder="1" applyAlignment="1">
      <alignment horizontal="center" wrapText="1"/>
    </xf>
    <xf numFmtId="0" fontId="15" fillId="2" borderId="17" xfId="36" applyFont="1" applyFill="1" applyBorder="1" applyAlignment="1">
      <alignment horizontal="center" wrapText="1"/>
    </xf>
    <xf numFmtId="0" fontId="15" fillId="2" borderId="13" xfId="36" applyFont="1" applyFill="1" applyBorder="1" applyAlignment="1">
      <alignment horizontal="center" wrapText="1"/>
    </xf>
    <xf numFmtId="0" fontId="35" fillId="0" borderId="11" xfId="25" applyFont="1" applyBorder="1" applyAlignment="1">
      <alignment horizontal="left" vertical="center" shrinkToFit="1"/>
    </xf>
    <xf numFmtId="0" fontId="30" fillId="0" borderId="11" xfId="25" applyFont="1" applyBorder="1" applyAlignment="1">
      <alignment horizontal="left" vertical="center" shrinkToFit="1"/>
    </xf>
    <xf numFmtId="0" fontId="28" fillId="0" borderId="0" xfId="25" applyFont="1" applyAlignment="1">
      <alignment horizontal="left" vertical="center" shrinkToFit="1"/>
    </xf>
    <xf numFmtId="0" fontId="28" fillId="0" borderId="13" xfId="25" applyFont="1" applyBorder="1" applyAlignment="1">
      <alignment vertical="center"/>
    </xf>
    <xf numFmtId="0" fontId="28" fillId="0" borderId="16" xfId="25" applyFont="1" applyBorder="1" applyAlignment="1">
      <alignment horizontal="right" vertical="center"/>
    </xf>
    <xf numFmtId="0" fontId="28" fillId="0" borderId="17" xfId="25" applyFont="1" applyBorder="1" applyAlignment="1">
      <alignment horizontal="right" vertical="center"/>
    </xf>
    <xf numFmtId="0" fontId="28" fillId="0" borderId="13" xfId="25" applyFont="1" applyBorder="1" applyAlignment="1">
      <alignment horizontal="right" vertical="center"/>
    </xf>
    <xf numFmtId="0" fontId="30" fillId="0" borderId="0" xfId="25" applyFont="1" applyAlignment="1">
      <alignment horizontal="left" vertical="center" shrinkToFit="1"/>
    </xf>
    <xf numFmtId="0" fontId="28" fillId="0" borderId="53" xfId="25" applyFont="1" applyBorder="1" applyAlignment="1">
      <alignment horizontal="left" vertical="top" wrapText="1"/>
    </xf>
    <xf numFmtId="0" fontId="28" fillId="0" borderId="0" xfId="25" applyFont="1" applyAlignment="1">
      <alignment horizontal="center" vertical="top" wrapText="1"/>
    </xf>
    <xf numFmtId="0" fontId="28" fillId="0" borderId="12" xfId="25" applyFont="1" applyBorder="1" applyAlignment="1">
      <alignment horizontal="center" vertical="top" wrapText="1"/>
    </xf>
    <xf numFmtId="0" fontId="35" fillId="0" borderId="0" xfId="25" applyFont="1" applyAlignment="1">
      <alignment horizontal="left" wrapText="1"/>
    </xf>
    <xf numFmtId="0" fontId="28" fillId="0" borderId="27" xfId="25" applyFont="1" applyBorder="1" applyAlignment="1">
      <alignment vertical="center" wrapText="1"/>
    </xf>
    <xf numFmtId="0" fontId="28" fillId="0" borderId="29" xfId="25" applyFont="1" applyBorder="1" applyAlignment="1">
      <alignment vertical="center" wrapText="1"/>
    </xf>
    <xf numFmtId="0" fontId="83" fillId="0" borderId="0" xfId="0" applyFont="1" applyAlignment="1">
      <alignment horizontal="left" vertical="center"/>
    </xf>
    <xf numFmtId="0" fontId="50" fillId="0" borderId="0" xfId="0" applyFont="1" applyAlignment="1">
      <alignment horizontal="left" vertical="center"/>
    </xf>
  </cellXfs>
  <cellStyles count="41">
    <cellStyle name="パーセント 2 2" xfId="1" xr:uid="{00000000-0005-0000-0000-000000000000}"/>
    <cellStyle name="パーセント 2 2 2" xfId="2" xr:uid="{00000000-0005-0000-0000-000001000000}"/>
    <cellStyle name="パーセント 2 2 2 2" xfId="27" xr:uid="{738B8962-87A5-48B0-9004-EC542B58BA6E}"/>
    <cellStyle name="パーセント 2 2 3" xfId="3" xr:uid="{00000000-0005-0000-0000-000002000000}"/>
    <cellStyle name="パーセント_利用者減少" xfId="33" xr:uid="{58630BA9-3091-46F1-AC7D-8A2D78269C24}"/>
    <cellStyle name="ハイパーリンク" xfId="40" builtinId="8"/>
    <cellStyle name="桁区切り 2" xfId="4" xr:uid="{00000000-0005-0000-0000-000004000000}"/>
    <cellStyle name="桁区切り 2 2" xfId="5" xr:uid="{00000000-0005-0000-0000-000005000000}"/>
    <cellStyle name="桁区切り 3" xfId="6" xr:uid="{00000000-0005-0000-0000-000006000000}"/>
    <cellStyle name="桁区切り 4" xfId="28" xr:uid="{9911C518-1654-4FFC-9701-785B3F36CCBD}"/>
    <cellStyle name="桁区切り 5" xfId="31" xr:uid="{83D96A6A-9A60-46B1-9555-AAAEA5B4E545}"/>
    <cellStyle name="桁区切り_利用者減少" xfId="34" xr:uid="{EC7D2EC4-EDD5-4920-9CFB-13C962BC763A}"/>
    <cellStyle name="標準" xfId="0" builtinId="0"/>
    <cellStyle name="標準 2" xfId="7" xr:uid="{00000000-0005-0000-0000-000009000000}"/>
    <cellStyle name="標準 2 11" xfId="8" xr:uid="{00000000-0005-0000-0000-00000A000000}"/>
    <cellStyle name="標準 2 2" xfId="9" xr:uid="{00000000-0005-0000-0000-00000B000000}"/>
    <cellStyle name="標準 2 2_利用者減少" xfId="36" xr:uid="{F16656E3-7D27-4E06-8A6F-8B36BC96D800}"/>
    <cellStyle name="標準 2 3" xfId="10" xr:uid="{00000000-0005-0000-0000-00000E000000}"/>
    <cellStyle name="標準 2 4" xfId="11" xr:uid="{00000000-0005-0000-0000-00000F000000}"/>
    <cellStyle name="標準 2 5" xfId="25" xr:uid="{037A0AA2-B3BE-43C2-B455-402B68A187DF}"/>
    <cellStyle name="標準 2_sogo_kasan-tenpu (9)" xfId="12" xr:uid="{00000000-0005-0000-0000-000010000000}"/>
    <cellStyle name="標準 2_利用者減少" xfId="35" xr:uid="{6DAE6529-AE73-405A-8E97-831174C7BE55}"/>
    <cellStyle name="標準 3" xfId="13" xr:uid="{00000000-0005-0000-0000-000012000000}"/>
    <cellStyle name="標準 3 2" xfId="14" xr:uid="{00000000-0005-0000-0000-000013000000}"/>
    <cellStyle name="標準 3 2 2" xfId="15" xr:uid="{00000000-0005-0000-0000-000014000000}"/>
    <cellStyle name="標準 3 2 2 2" xfId="26" xr:uid="{944F1BFA-D8F1-4A75-A9BF-A740CC9955F5}"/>
    <cellStyle name="標準 3 2 3" xfId="16" xr:uid="{00000000-0005-0000-0000-000015000000}"/>
    <cellStyle name="標準 3 2_別紙1_別紙(様式)8以降" xfId="17" xr:uid="{00000000-0005-0000-0000-000016000000}"/>
    <cellStyle name="標準 3_利用者減少" xfId="18" xr:uid="{00000000-0005-0000-0000-000017000000}"/>
    <cellStyle name="標準 4" xfId="19" xr:uid="{00000000-0005-0000-0000-000018000000}"/>
    <cellStyle name="標準 4_sogo_kasan-tenpu (9)" xfId="38" xr:uid="{7AAA9F7B-2ECB-4755-8B0E-C2D57B7C395D}"/>
    <cellStyle name="標準 5" xfId="20" xr:uid="{00000000-0005-0000-0000-00001A000000}"/>
    <cellStyle name="標準 6" xfId="21" xr:uid="{00000000-0005-0000-0000-00001B000000}"/>
    <cellStyle name="標準 7" xfId="22" xr:uid="{00000000-0005-0000-0000-00001C000000}"/>
    <cellStyle name="標準 8" xfId="24" xr:uid="{36B8B9E7-29D6-434E-93A0-EBD69E340EE2}"/>
    <cellStyle name="標準 9" xfId="30" xr:uid="{20BA6CEF-4E77-4132-B274-1F9DC3D7E456}"/>
    <cellStyle name="標準_Sheet1" xfId="23" xr:uid="{00000000-0005-0000-0000-00001E000000}"/>
    <cellStyle name="標準_資料２　介護給付費に係る体制等状況一覧" xfId="39" xr:uid="{620FEC11-0908-406E-BE48-9B8452E10C9F}"/>
    <cellStyle name="標準_別紙1_別紙(様式)8以降_7" xfId="37" xr:uid="{BE62D06F-526B-4F2B-9E01-717969FE81F4}"/>
    <cellStyle name="標準_別紙1_別紙(様式)8以降_8" xfId="29" xr:uid="{0F80B25D-0117-4939-B99E-3BE092BACE1F}"/>
    <cellStyle name="標準_利用者減少" xfId="32" xr:uid="{6105D85C-D5F7-4FB8-A162-8FD6B264A34A}"/>
  </cellStyles>
  <dxfs count="3">
    <dxf>
      <fill>
        <patternFill>
          <bgColor theme="0" tint="-0.499984740745262"/>
        </patternFill>
      </fill>
    </dxf>
    <dxf>
      <fill>
        <patternFill>
          <bgColor theme="0" tint="-0.499984740745262"/>
        </patternFill>
      </fill>
    </dxf>
    <dxf>
      <numFmt numFmtId="3" formatCode="#,##0"/>
    </dxf>
  </dxfs>
  <tableStyles count="0" defaultTableStyle="TableStyleMedium2" defaultPivotStyle="PivotStyleLight16"/>
  <colors>
    <mruColors>
      <color rgb="FFFF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A18C1BAC-77BE-4965-90F6-8C2AC8981AD8}"/>
            </a:ext>
          </a:extLst>
        </xdr:cNvPr>
        <xdr:cNvSpPr/>
      </xdr:nvSpPr>
      <xdr:spPr>
        <a:xfrm>
          <a:off x="1104900" y="9829800"/>
          <a:ext cx="14668500" cy="3200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165100</xdr:colOff>
      <xdr:row>5</xdr:row>
      <xdr:rowOff>0</xdr:rowOff>
    </xdr:from>
    <xdr:to>
      <xdr:col>26</xdr:col>
      <xdr:colOff>76200</xdr:colOff>
      <xdr:row>6</xdr:row>
      <xdr:rowOff>19050</xdr:rowOff>
    </xdr:to>
    <xdr:sp macro="" textlink="" fLocksText="0">
      <xdr:nvSpPr>
        <xdr:cNvPr id="2" name="大かっこ 1">
          <a:extLst>
            <a:ext uri="{FF2B5EF4-FFF2-40B4-BE49-F238E27FC236}">
              <a16:creationId xmlns:a16="http://schemas.microsoft.com/office/drawing/2014/main" id="{9563E92E-16BC-4507-B2BA-189F2558D180}"/>
            </a:ext>
          </a:extLst>
        </xdr:cNvPr>
        <xdr:cNvSpPr>
          <a:spLocks noChangeArrowheads="1"/>
        </xdr:cNvSpPr>
      </xdr:nvSpPr>
      <xdr:spPr bwMode="auto">
        <a:xfrm>
          <a:off x="873760" y="838200"/>
          <a:ext cx="5344160" cy="186690"/>
        </a:xfrm>
        <a:prstGeom prst="bracketPair">
          <a:avLst>
            <a:gd name="adj" fmla="val 12662"/>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349250</xdr:colOff>
      <xdr:row>27</xdr:row>
      <xdr:rowOff>133350</xdr:rowOff>
    </xdr:from>
    <xdr:to>
      <xdr:col>11</xdr:col>
      <xdr:colOff>95250</xdr:colOff>
      <xdr:row>27</xdr:row>
      <xdr:rowOff>133350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a:xfrm>
          <a:off x="4454525" y="6696075"/>
          <a:ext cx="1212850" cy="0"/>
        </a:xfrm>
        <a:prstGeom prst="line">
          <a:avLst/>
        </a:prstGeom>
        <a:noFill/>
        <a:ln w="19050">
          <a:solidFill>
            <a:srgbClr val="000000"/>
          </a:solidFill>
          <a:round/>
          <a:headEnd/>
          <a:tailEnd/>
        </a:ln>
      </xdr:spPr>
    </xdr:sp>
    <xdr:clientData/>
  </xdr:twoCellAnchor>
  <xdr:twoCellAnchor>
    <xdr:from>
      <xdr:col>11</xdr:col>
      <xdr:colOff>25400</xdr:colOff>
      <xdr:row>20</xdr:row>
      <xdr:rowOff>38100</xdr:rowOff>
    </xdr:from>
    <xdr:to>
      <xdr:col>11</xdr:col>
      <xdr:colOff>25400</xdr:colOff>
      <xdr:row>22</xdr:row>
      <xdr:rowOff>165100</xdr:rowOff>
    </xdr:to>
    <xdr:sp macro="" textlink="">
      <xdr:nvSpPr>
        <xdr:cNvPr id="3" name="Line 2">
          <a:extLst>
            <a:ext uri="{FF2B5EF4-FFF2-40B4-BE49-F238E27FC236}">
              <a16:creationId xmlns:a16="http://schemas.microsoft.com/office/drawing/2014/main" id="{00000000-0008-0000-0B00-000003000000}"/>
            </a:ext>
          </a:extLst>
        </xdr:cNvPr>
        <xdr:cNvSpPr>
          <a:spLocks noChangeShapeType="1"/>
        </xdr:cNvSpPr>
      </xdr:nvSpPr>
      <xdr:spPr>
        <a:xfrm>
          <a:off x="5597525" y="5133975"/>
          <a:ext cx="0" cy="546100"/>
        </a:xfrm>
        <a:prstGeom prst="line">
          <a:avLst/>
        </a:prstGeom>
        <a:noFill/>
        <a:ln w="9525">
          <a:solidFill>
            <a:srgbClr val="000000"/>
          </a:solidFill>
          <a:round/>
          <a:headEnd/>
          <a:tailEnd type="triangle" w="sm" len="sm"/>
        </a:ln>
      </xdr:spPr>
    </xdr:sp>
    <xdr:clientData/>
  </xdr:twoCellAnchor>
  <xdr:twoCellAnchor>
    <xdr:from>
      <xdr:col>11</xdr:col>
      <xdr:colOff>0</xdr:colOff>
      <xdr:row>19</xdr:row>
      <xdr:rowOff>28575</xdr:rowOff>
    </xdr:from>
    <xdr:to>
      <xdr:col>11</xdr:col>
      <xdr:colOff>177800</xdr:colOff>
      <xdr:row>19</xdr:row>
      <xdr:rowOff>143510</xdr:rowOff>
    </xdr:to>
    <xdr:sp macro="" textlink="">
      <xdr:nvSpPr>
        <xdr:cNvPr id="4" name="WordArt 3">
          <a:extLst>
            <a:ext uri="{FF2B5EF4-FFF2-40B4-BE49-F238E27FC236}">
              <a16:creationId xmlns:a16="http://schemas.microsoft.com/office/drawing/2014/main" id="{00000000-0008-0000-0B00-000004000000}"/>
            </a:ext>
          </a:extLst>
        </xdr:cNvPr>
        <xdr:cNvSpPr>
          <a:spLocks noTextEdit="1"/>
        </xdr:cNvSpPr>
      </xdr:nvSpPr>
      <xdr:spPr>
        <a:xfrm>
          <a:off x="5572125" y="4914900"/>
          <a:ext cx="177800" cy="114935"/>
        </a:xfrm>
        <a:prstGeom prst="rect">
          <a:avLst/>
        </a:prstGeom>
        <a:ln>
          <a:noFill/>
        </a:ln>
      </xdr:spPr>
      <xdr:txBody>
        <a:bodyPr vertOverflow="overflow" horzOverflow="overflow" wrap="none" fromWordArt="1">
          <a:prstTxWarp prst="textPlain">
            <a:avLst>
              <a:gd name="adj" fmla="val 50000"/>
            </a:avLst>
          </a:prstTxWarp>
        </a:bodyPr>
        <a:lstStyle/>
        <a:p>
          <a:pPr algn="ctr" rtl="0"/>
          <a:r>
            <a:rPr lang="en-US" altLang="ja-JP" sz="900" kern="10" spc="0">
              <a:ln w="9525">
                <a:solidFill>
                  <a:srgbClr val="000000"/>
                </a:solidFill>
                <a:round/>
              </a:ln>
              <a:solidFill>
                <a:srgbClr val="000000"/>
              </a:solidFill>
              <a:latin typeface="ＭＳ Ｐゴシック"/>
              <a:ea typeface="ＭＳ Ｐゴシック"/>
            </a:rPr>
            <a:t>【B】</a:t>
          </a:r>
          <a:endParaRPr lang="ja-JP" altLang="en-US" sz="900" kern="10" spc="0">
            <a:ln w="9525">
              <a:solidFill>
                <a:srgbClr val="000000"/>
              </a:solidFill>
              <a:round/>
            </a:ln>
            <a:solidFill>
              <a:srgbClr val="000000"/>
            </a:solidFill>
            <a:latin typeface="ＭＳ Ｐゴシック"/>
            <a:ea typeface="ＭＳ Ｐゴシック"/>
          </a:endParaRPr>
        </a:p>
      </xdr:txBody>
    </xdr:sp>
    <xdr:clientData/>
  </xdr:twoCellAnchor>
  <xdr:twoCellAnchor>
    <xdr:from>
      <xdr:col>13</xdr:col>
      <xdr:colOff>19050</xdr:colOff>
      <xdr:row>20</xdr:row>
      <xdr:rowOff>38100</xdr:rowOff>
    </xdr:from>
    <xdr:to>
      <xdr:col>13</xdr:col>
      <xdr:colOff>19050</xdr:colOff>
      <xdr:row>22</xdr:row>
      <xdr:rowOff>165100</xdr:rowOff>
    </xdr:to>
    <xdr:sp macro="" textlink="">
      <xdr:nvSpPr>
        <xdr:cNvPr id="5" name="Line 5">
          <a:extLst>
            <a:ext uri="{FF2B5EF4-FFF2-40B4-BE49-F238E27FC236}">
              <a16:creationId xmlns:a16="http://schemas.microsoft.com/office/drawing/2014/main" id="{00000000-0008-0000-0B00-000005000000}"/>
            </a:ext>
          </a:extLst>
        </xdr:cNvPr>
        <xdr:cNvSpPr>
          <a:spLocks noChangeShapeType="1"/>
        </xdr:cNvSpPr>
      </xdr:nvSpPr>
      <xdr:spPr>
        <a:xfrm>
          <a:off x="6457950" y="5133975"/>
          <a:ext cx="0" cy="546100"/>
        </a:xfrm>
        <a:prstGeom prst="line">
          <a:avLst/>
        </a:prstGeom>
        <a:noFill/>
        <a:ln w="9525">
          <a:solidFill>
            <a:srgbClr val="000000"/>
          </a:solidFill>
          <a:round/>
          <a:headEnd/>
          <a:tailEnd type="triangle" w="sm" len="sm"/>
        </a:ln>
      </xdr:spPr>
    </xdr:sp>
    <xdr:clientData/>
  </xdr:twoCellAnchor>
  <xdr:twoCellAnchor>
    <xdr:from>
      <xdr:col>11</xdr:col>
      <xdr:colOff>0</xdr:colOff>
      <xdr:row>23</xdr:row>
      <xdr:rowOff>28575</xdr:rowOff>
    </xdr:from>
    <xdr:to>
      <xdr:col>11</xdr:col>
      <xdr:colOff>177800</xdr:colOff>
      <xdr:row>23</xdr:row>
      <xdr:rowOff>143510</xdr:rowOff>
    </xdr:to>
    <xdr:sp macro="" textlink="">
      <xdr:nvSpPr>
        <xdr:cNvPr id="6" name="WordArt 6">
          <a:extLst>
            <a:ext uri="{FF2B5EF4-FFF2-40B4-BE49-F238E27FC236}">
              <a16:creationId xmlns:a16="http://schemas.microsoft.com/office/drawing/2014/main" id="{00000000-0008-0000-0B00-000006000000}"/>
            </a:ext>
          </a:extLst>
        </xdr:cNvPr>
        <xdr:cNvSpPr>
          <a:spLocks noTextEdit="1"/>
        </xdr:cNvSpPr>
      </xdr:nvSpPr>
      <xdr:spPr>
        <a:xfrm>
          <a:off x="5572125" y="5753100"/>
          <a:ext cx="177800" cy="114935"/>
        </a:xfrm>
        <a:prstGeom prst="rect">
          <a:avLst/>
        </a:prstGeom>
        <a:ln>
          <a:noFill/>
        </a:ln>
      </xdr:spPr>
      <xdr:txBody>
        <a:bodyPr vertOverflow="overflow" horzOverflow="overflow" wrap="none" fromWordArt="1">
          <a:prstTxWarp prst="textPlain">
            <a:avLst>
              <a:gd name="adj" fmla="val 50000"/>
            </a:avLst>
          </a:prstTxWarp>
        </a:bodyPr>
        <a:lstStyle/>
        <a:p>
          <a:pPr algn="ctr" rtl="0"/>
          <a:r>
            <a:rPr lang="en-US" altLang="ja-JP" sz="900" kern="10" spc="0">
              <a:ln w="9525">
                <a:solidFill>
                  <a:srgbClr val="000000"/>
                </a:solidFill>
                <a:round/>
              </a:ln>
              <a:solidFill>
                <a:srgbClr val="000000"/>
              </a:solidFill>
              <a:latin typeface="ＭＳ Ｐゴシック"/>
              <a:ea typeface="ＭＳ Ｐゴシック"/>
            </a:rPr>
            <a:t>【D】</a:t>
          </a:r>
          <a:endParaRPr lang="ja-JP" altLang="en-US" sz="900" kern="10" spc="0">
            <a:ln w="9525">
              <a:solidFill>
                <a:srgbClr val="000000"/>
              </a:solidFill>
              <a:round/>
            </a:ln>
            <a:solidFill>
              <a:srgbClr val="000000"/>
            </a:solidFill>
            <a:latin typeface="ＭＳ Ｐゴシック"/>
            <a:ea typeface="ＭＳ Ｐゴシック"/>
          </a:endParaRPr>
        </a:p>
      </xdr:txBody>
    </xdr:sp>
    <xdr:clientData/>
  </xdr:twoCellAnchor>
  <xdr:twoCellAnchor>
    <xdr:from>
      <xdr:col>9</xdr:col>
      <xdr:colOff>479425</xdr:colOff>
      <xdr:row>3</xdr:row>
      <xdr:rowOff>19050</xdr:rowOff>
    </xdr:from>
    <xdr:to>
      <xdr:col>14</xdr:col>
      <xdr:colOff>387350</xdr:colOff>
      <xdr:row>4</xdr:row>
      <xdr:rowOff>143510</xdr:rowOff>
    </xdr:to>
    <xdr:sp macro="" textlink="">
      <xdr:nvSpPr>
        <xdr:cNvPr id="7" name="Text Box 9">
          <a:extLst>
            <a:ext uri="{FF2B5EF4-FFF2-40B4-BE49-F238E27FC236}">
              <a16:creationId xmlns:a16="http://schemas.microsoft.com/office/drawing/2014/main" id="{00000000-0008-0000-0B00-000007000000}"/>
            </a:ext>
          </a:extLst>
        </xdr:cNvPr>
        <xdr:cNvSpPr txBox="1"/>
      </xdr:nvSpPr>
      <xdr:spPr>
        <a:xfrm>
          <a:off x="4965700" y="1171575"/>
          <a:ext cx="2536825" cy="467360"/>
        </a:xfrm>
        <a:prstGeom prst="rect">
          <a:avLst/>
        </a:prstGeom>
        <a:solidFill>
          <a:srgbClr val="333399"/>
        </a:solidFill>
        <a:ln w="9525">
          <a:solidFill>
            <a:srgbClr val="FFFFFF"/>
          </a:solidFill>
          <a:miter lim="800000"/>
        </a:ln>
      </xdr:spPr>
      <xdr:txBody>
        <a:bodyPr vertOverflow="clip" horzOverflow="overflow" wrap="square" lIns="27432" tIns="18288" rIns="0" bIns="18288" anchor="ctr" upright="1"/>
        <a:lstStyle/>
        <a:p>
          <a:pPr algn="l" rtl="0">
            <a:lnSpc>
              <a:spcPts val="1100"/>
            </a:lnSpc>
          </a:pPr>
          <a:r>
            <a:rPr lang="ja-JP" altLang="en-US" sz="1000" b="0" i="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13</xdr:col>
      <xdr:colOff>0</xdr:colOff>
      <xdr:row>19</xdr:row>
      <xdr:rowOff>28575</xdr:rowOff>
    </xdr:from>
    <xdr:to>
      <xdr:col>13</xdr:col>
      <xdr:colOff>177800</xdr:colOff>
      <xdr:row>19</xdr:row>
      <xdr:rowOff>143510</xdr:rowOff>
    </xdr:to>
    <xdr:sp macro="" textlink="">
      <xdr:nvSpPr>
        <xdr:cNvPr id="8" name="WordArt 12">
          <a:extLst>
            <a:ext uri="{FF2B5EF4-FFF2-40B4-BE49-F238E27FC236}">
              <a16:creationId xmlns:a16="http://schemas.microsoft.com/office/drawing/2014/main" id="{00000000-0008-0000-0B00-000008000000}"/>
            </a:ext>
          </a:extLst>
        </xdr:cNvPr>
        <xdr:cNvSpPr>
          <a:spLocks noTextEdit="1"/>
        </xdr:cNvSpPr>
      </xdr:nvSpPr>
      <xdr:spPr>
        <a:xfrm>
          <a:off x="6438900" y="4914900"/>
          <a:ext cx="177800" cy="114935"/>
        </a:xfrm>
        <a:prstGeom prst="rect">
          <a:avLst/>
        </a:prstGeom>
        <a:ln>
          <a:noFill/>
        </a:ln>
      </xdr:spPr>
      <xdr:txBody>
        <a:bodyPr vertOverflow="overflow" horzOverflow="overflow" wrap="none" fromWordArt="1">
          <a:prstTxWarp prst="textPlain">
            <a:avLst>
              <a:gd name="adj" fmla="val 50000"/>
            </a:avLst>
          </a:prstTxWarp>
        </a:bodyPr>
        <a:lstStyle/>
        <a:p>
          <a:pPr algn="ctr" rtl="0"/>
          <a:r>
            <a:rPr lang="en-US" altLang="ja-JP" sz="900" kern="10" spc="0">
              <a:ln w="9525">
                <a:solidFill>
                  <a:srgbClr val="000000"/>
                </a:solidFill>
                <a:round/>
              </a:ln>
              <a:solidFill>
                <a:srgbClr val="000000"/>
              </a:solidFill>
              <a:latin typeface="ＭＳ Ｐゴシック"/>
              <a:ea typeface="ＭＳ Ｐゴシック"/>
            </a:rPr>
            <a:t>【C】</a:t>
          </a:r>
          <a:endParaRPr lang="ja-JP" altLang="en-US" sz="900" kern="10" spc="0">
            <a:ln w="9525">
              <a:solidFill>
                <a:srgbClr val="000000"/>
              </a:solidFill>
              <a:round/>
            </a:ln>
            <a:solidFill>
              <a:srgbClr val="000000"/>
            </a:solidFill>
            <a:latin typeface="ＭＳ Ｐゴシック"/>
            <a:ea typeface="ＭＳ Ｐゴシック"/>
          </a:endParaRPr>
        </a:p>
      </xdr:txBody>
    </xdr:sp>
    <xdr:clientData/>
  </xdr:twoCellAnchor>
  <xdr:twoCellAnchor>
    <xdr:from>
      <xdr:col>13</xdr:col>
      <xdr:colOff>9525</xdr:colOff>
      <xdr:row>23</xdr:row>
      <xdr:rowOff>28575</xdr:rowOff>
    </xdr:from>
    <xdr:to>
      <xdr:col>13</xdr:col>
      <xdr:colOff>181610</xdr:colOff>
      <xdr:row>23</xdr:row>
      <xdr:rowOff>143510</xdr:rowOff>
    </xdr:to>
    <xdr:sp macro="" textlink="">
      <xdr:nvSpPr>
        <xdr:cNvPr id="9" name="WordArt 15">
          <a:extLst>
            <a:ext uri="{FF2B5EF4-FFF2-40B4-BE49-F238E27FC236}">
              <a16:creationId xmlns:a16="http://schemas.microsoft.com/office/drawing/2014/main" id="{00000000-0008-0000-0B00-000009000000}"/>
            </a:ext>
          </a:extLst>
        </xdr:cNvPr>
        <xdr:cNvSpPr>
          <a:spLocks noTextEdit="1"/>
        </xdr:cNvSpPr>
      </xdr:nvSpPr>
      <xdr:spPr>
        <a:xfrm>
          <a:off x="6448425" y="5753100"/>
          <a:ext cx="172085" cy="114935"/>
        </a:xfrm>
        <a:prstGeom prst="rect">
          <a:avLst/>
        </a:prstGeom>
        <a:ln>
          <a:noFill/>
        </a:ln>
      </xdr:spPr>
      <xdr:txBody>
        <a:bodyPr vertOverflow="overflow" horzOverflow="overflow" wrap="none" fromWordArt="1">
          <a:prstTxWarp prst="textPlain">
            <a:avLst>
              <a:gd name="adj" fmla="val 50000"/>
            </a:avLst>
          </a:prstTxWarp>
        </a:bodyPr>
        <a:lstStyle/>
        <a:p>
          <a:pPr algn="ctr" rtl="0"/>
          <a:r>
            <a:rPr lang="en-US" altLang="ja-JP" sz="900" kern="10" spc="0">
              <a:ln w="9525">
                <a:solidFill>
                  <a:srgbClr val="000000"/>
                </a:solidFill>
                <a:round/>
              </a:ln>
              <a:solidFill>
                <a:srgbClr val="000000"/>
              </a:solidFill>
              <a:latin typeface="ＭＳ Ｐゴシック"/>
              <a:ea typeface="ＭＳ Ｐゴシック"/>
            </a:rPr>
            <a:t>【E】</a:t>
          </a:r>
          <a:endParaRPr lang="ja-JP" altLang="en-US" sz="900" kern="10" spc="0">
            <a:ln w="9525">
              <a:solidFill>
                <a:srgbClr val="000000"/>
              </a:solidFill>
              <a:round/>
            </a:ln>
            <a:solidFill>
              <a:srgbClr val="000000"/>
            </a:solidFill>
            <a:latin typeface="ＭＳ Ｐゴシック"/>
            <a:ea typeface="ＭＳ Ｐゴシック"/>
          </a:endParaRPr>
        </a:p>
      </xdr:txBody>
    </xdr:sp>
    <xdr:clientData/>
  </xdr:twoCellAnchor>
  <xdr:oneCellAnchor>
    <xdr:from>
      <xdr:col>9</xdr:col>
      <xdr:colOff>549910</xdr:colOff>
      <xdr:row>20</xdr:row>
      <xdr:rowOff>142875</xdr:rowOff>
    </xdr:from>
    <xdr:ext cx="1167130" cy="267335"/>
    <xdr:sp macro="" textlink="">
      <xdr:nvSpPr>
        <xdr:cNvPr id="10" name="テキスト ボックス 10">
          <a:extLst>
            <a:ext uri="{FF2B5EF4-FFF2-40B4-BE49-F238E27FC236}">
              <a16:creationId xmlns:a16="http://schemas.microsoft.com/office/drawing/2014/main" id="{00000000-0008-0000-0B00-00000A000000}"/>
            </a:ext>
          </a:extLst>
        </xdr:cNvPr>
        <xdr:cNvSpPr txBox="1"/>
      </xdr:nvSpPr>
      <xdr:spPr>
        <a:xfrm>
          <a:off x="5036185" y="5238750"/>
          <a:ext cx="1167130" cy="267335"/>
        </a:xfrm>
        <a:prstGeom prst="rect">
          <a:avLst/>
        </a:prstGeom>
        <a:solidFill>
          <a:srgbClr val="FFFFFF"/>
        </a:solidFill>
        <a:ln w="12700">
          <a:solidFill>
            <a:srgbClr val="000000"/>
          </a:solidFill>
        </a:ln>
        <a:effectLst/>
      </xdr:spPr>
      <xdr:txBody>
        <a:bodyPr vertOverflow="clip" horzOverflow="clip" wrap="square" anchor="t">
          <a:spAutoFit/>
        </a:bodyPr>
        <a:lstStyle/>
        <a:p>
          <a:pPr marL="0" marR="0" lvl="0" indent="0" defTabSz="914400" eaLnBrk="1" fontAlgn="auto" latinLnBrk="0" hangingPunct="1">
            <a:lnSpc>
              <a:spcPct val="100000"/>
            </a:lnSpc>
            <a:spcBef>
              <a:spcPts val="0"/>
            </a:spcBef>
            <a:spcAft>
              <a:spcPts val="0"/>
            </a:spcAft>
          </a:pPr>
          <a:r>
            <a:rPr lang="en-US" altLang="ja-JP" sz="1050" b="1" i="0" u="none" kern="0" spc="0" baseline="0">
              <a:ln>
                <a:noFill/>
              </a:ln>
              <a:solidFill>
                <a:srgbClr val="000000"/>
              </a:solidFill>
              <a:latin typeface="Calibri"/>
              <a:ea typeface="ＭＳ Ｐゴシック"/>
            </a:rPr>
            <a:t>【B】÷</a:t>
          </a:r>
          <a:r>
            <a:rPr lang="ja-JP" altLang="en-US" sz="1050" b="1" i="0" u="none" kern="0" spc="0" baseline="0">
              <a:ln>
                <a:noFill/>
              </a:ln>
              <a:solidFill>
                <a:srgbClr val="000000"/>
              </a:solidFill>
              <a:latin typeface="Calibri"/>
              <a:ea typeface="ＭＳ Ｐゴシック"/>
            </a:rPr>
            <a:t>実績月数</a:t>
          </a:r>
        </a:p>
      </xdr:txBody>
    </xdr:sp>
    <xdr:clientData/>
  </xdr:oneCellAnchor>
  <xdr:oneCellAnchor>
    <xdr:from>
      <xdr:col>12</xdr:col>
      <xdr:colOff>9525</xdr:colOff>
      <xdr:row>20</xdr:row>
      <xdr:rowOff>142875</xdr:rowOff>
    </xdr:from>
    <xdr:ext cx="1032510" cy="267335"/>
    <xdr:sp macro="" textlink="">
      <xdr:nvSpPr>
        <xdr:cNvPr id="11" name="テキスト ボックス 11">
          <a:extLst>
            <a:ext uri="{FF2B5EF4-FFF2-40B4-BE49-F238E27FC236}">
              <a16:creationId xmlns:a16="http://schemas.microsoft.com/office/drawing/2014/main" id="{00000000-0008-0000-0B00-00000B000000}"/>
            </a:ext>
          </a:extLst>
        </xdr:cNvPr>
        <xdr:cNvSpPr txBox="1"/>
      </xdr:nvSpPr>
      <xdr:spPr>
        <a:xfrm>
          <a:off x="6257925" y="5238750"/>
          <a:ext cx="1032510" cy="267335"/>
        </a:xfrm>
        <a:prstGeom prst="rect">
          <a:avLst/>
        </a:prstGeom>
        <a:solidFill>
          <a:srgbClr val="FFFFFF"/>
        </a:solidFill>
        <a:ln>
          <a:solidFill>
            <a:srgbClr val="000000"/>
          </a:solidFill>
        </a:ln>
        <a:effectLst/>
      </xdr:spPr>
      <xdr:txBody>
        <a:bodyPr vertOverflow="clip" horzOverflow="clip" wrap="none" anchor="t">
          <a:spAutoFit/>
        </a:bodyPr>
        <a:lstStyle/>
        <a:p>
          <a:pPr marL="0" marR="0" lvl="0" indent="0" defTabSz="914400" eaLnBrk="1" fontAlgn="auto" latinLnBrk="0" hangingPunct="1">
            <a:lnSpc>
              <a:spcPct val="100000"/>
            </a:lnSpc>
            <a:spcBef>
              <a:spcPts val="0"/>
            </a:spcBef>
            <a:spcAft>
              <a:spcPts val="0"/>
            </a:spcAft>
          </a:pPr>
          <a:r>
            <a:rPr lang="en-US" altLang="ja-JP" sz="1050" b="1" i="0" u="none" kern="0" spc="0" baseline="0">
              <a:ln>
                <a:noFill/>
              </a:ln>
              <a:solidFill>
                <a:srgbClr val="000000"/>
              </a:solidFill>
              <a:latin typeface="Calibri"/>
              <a:ea typeface="ＭＳ Ｐゴシック"/>
            </a:rPr>
            <a:t>【C】÷</a:t>
          </a:r>
          <a:r>
            <a:rPr lang="ja-JP" altLang="en-US" sz="1050" b="1" i="0" u="none" kern="0" spc="0" baseline="0">
              <a:ln>
                <a:noFill/>
              </a:ln>
              <a:solidFill>
                <a:srgbClr val="000000"/>
              </a:solidFill>
              <a:latin typeface="Calibri"/>
              <a:ea typeface="ＭＳ Ｐゴシック"/>
            </a:rPr>
            <a:t>実績月数</a:t>
          </a:r>
        </a:p>
      </xdr:txBody>
    </xdr:sp>
    <xdr:clientData/>
  </xdr:oneCellAnchor>
  <xdr:twoCellAnchor editAs="oneCell">
    <xdr:from>
      <xdr:col>7</xdr:col>
      <xdr:colOff>104775</xdr:colOff>
      <xdr:row>32</xdr:row>
      <xdr:rowOff>76200</xdr:rowOff>
    </xdr:from>
    <xdr:to>
      <xdr:col>15</xdr:col>
      <xdr:colOff>13275</xdr:colOff>
      <xdr:row>49</xdr:row>
      <xdr:rowOff>41850</xdr:rowOff>
    </xdr:to>
    <xdr:pic>
      <xdr:nvPicPr>
        <xdr:cNvPr id="13" name="図 12">
          <a:extLst>
            <a:ext uri="{FF2B5EF4-FFF2-40B4-BE49-F238E27FC236}">
              <a16:creationId xmlns:a16="http://schemas.microsoft.com/office/drawing/2014/main" id="{BF875881-8979-4901-9703-3CB8D65005D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7686675"/>
          <a:ext cx="3528000" cy="352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349250</xdr:colOff>
      <xdr:row>27</xdr:row>
      <xdr:rowOff>133350</xdr:rowOff>
    </xdr:from>
    <xdr:to>
      <xdr:col>11</xdr:col>
      <xdr:colOff>95250</xdr:colOff>
      <xdr:row>27</xdr:row>
      <xdr:rowOff>133350</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a:xfrm>
          <a:off x="4911725" y="6657975"/>
          <a:ext cx="1212850" cy="0"/>
        </a:xfrm>
        <a:prstGeom prst="line">
          <a:avLst/>
        </a:prstGeom>
        <a:noFill/>
        <a:ln w="19050">
          <a:solidFill>
            <a:srgbClr val="000000"/>
          </a:solidFill>
          <a:round/>
          <a:headEnd/>
          <a:tailEnd/>
        </a:ln>
      </xdr:spPr>
    </xdr:sp>
    <xdr:clientData/>
  </xdr:twoCellAnchor>
  <xdr:twoCellAnchor>
    <xdr:from>
      <xdr:col>11</xdr:col>
      <xdr:colOff>25400</xdr:colOff>
      <xdr:row>20</xdr:row>
      <xdr:rowOff>38100</xdr:rowOff>
    </xdr:from>
    <xdr:to>
      <xdr:col>11</xdr:col>
      <xdr:colOff>25400</xdr:colOff>
      <xdr:row>22</xdr:row>
      <xdr:rowOff>165100</xdr:rowOff>
    </xdr:to>
    <xdr:sp macro="" textlink="">
      <xdr:nvSpPr>
        <xdr:cNvPr id="3" name="Line 2">
          <a:extLst>
            <a:ext uri="{FF2B5EF4-FFF2-40B4-BE49-F238E27FC236}">
              <a16:creationId xmlns:a16="http://schemas.microsoft.com/office/drawing/2014/main" id="{00000000-0008-0000-0C00-000003000000}"/>
            </a:ext>
          </a:extLst>
        </xdr:cNvPr>
        <xdr:cNvSpPr>
          <a:spLocks noChangeShapeType="1"/>
        </xdr:cNvSpPr>
      </xdr:nvSpPr>
      <xdr:spPr>
        <a:xfrm>
          <a:off x="6054725" y="5095875"/>
          <a:ext cx="0" cy="546100"/>
        </a:xfrm>
        <a:prstGeom prst="line">
          <a:avLst/>
        </a:prstGeom>
        <a:noFill/>
        <a:ln w="9525">
          <a:solidFill>
            <a:srgbClr val="000000"/>
          </a:solidFill>
          <a:round/>
          <a:headEnd/>
          <a:tailEnd type="triangle" w="sm" len="sm"/>
        </a:ln>
      </xdr:spPr>
    </xdr:sp>
    <xdr:clientData/>
  </xdr:twoCellAnchor>
  <xdr:twoCellAnchor>
    <xdr:from>
      <xdr:col>13</xdr:col>
      <xdr:colOff>0</xdr:colOff>
      <xdr:row>19</xdr:row>
      <xdr:rowOff>28575</xdr:rowOff>
    </xdr:from>
    <xdr:to>
      <xdr:col>13</xdr:col>
      <xdr:colOff>177800</xdr:colOff>
      <xdr:row>19</xdr:row>
      <xdr:rowOff>143510</xdr:rowOff>
    </xdr:to>
    <xdr:sp macro="" textlink="">
      <xdr:nvSpPr>
        <xdr:cNvPr id="4" name="WordArt 4">
          <a:extLst>
            <a:ext uri="{FF2B5EF4-FFF2-40B4-BE49-F238E27FC236}">
              <a16:creationId xmlns:a16="http://schemas.microsoft.com/office/drawing/2014/main" id="{00000000-0008-0000-0C00-000004000000}"/>
            </a:ext>
          </a:extLst>
        </xdr:cNvPr>
        <xdr:cNvSpPr>
          <a:spLocks noTextEdit="1"/>
        </xdr:cNvSpPr>
      </xdr:nvSpPr>
      <xdr:spPr>
        <a:xfrm>
          <a:off x="6896100" y="4876800"/>
          <a:ext cx="177800" cy="114935"/>
        </a:xfrm>
        <a:prstGeom prst="rect">
          <a:avLst/>
        </a:prstGeom>
        <a:ln>
          <a:noFill/>
        </a:ln>
      </xdr:spPr>
      <xdr:txBody>
        <a:bodyPr vertOverflow="overflow" horzOverflow="overflow" wrap="none" fromWordArt="1">
          <a:prstTxWarp prst="textPlain">
            <a:avLst>
              <a:gd name="adj" fmla="val 50000"/>
            </a:avLst>
          </a:prstTxWarp>
        </a:bodyPr>
        <a:lstStyle/>
        <a:p>
          <a:pPr algn="ctr" rtl="0"/>
          <a:r>
            <a:rPr lang="en-US" altLang="ja-JP" sz="900" kern="10" spc="0">
              <a:ln w="9525">
                <a:solidFill>
                  <a:srgbClr val="000000"/>
                </a:solidFill>
                <a:round/>
              </a:ln>
              <a:solidFill>
                <a:srgbClr val="000000"/>
              </a:solidFill>
              <a:latin typeface="ＭＳ Ｐゴシック"/>
              <a:ea typeface="ＭＳ Ｐゴシック"/>
            </a:rPr>
            <a:t>【C】</a:t>
          </a:r>
          <a:endParaRPr lang="ja-JP" altLang="en-US" sz="900" kern="10" spc="0">
            <a:ln w="9525">
              <a:solidFill>
                <a:srgbClr val="000000"/>
              </a:solidFill>
              <a:round/>
            </a:ln>
            <a:solidFill>
              <a:srgbClr val="000000"/>
            </a:solidFill>
            <a:latin typeface="ＭＳ Ｐゴシック"/>
            <a:ea typeface="ＭＳ Ｐゴシック"/>
          </a:endParaRPr>
        </a:p>
      </xdr:txBody>
    </xdr:sp>
    <xdr:clientData/>
  </xdr:twoCellAnchor>
  <xdr:twoCellAnchor>
    <xdr:from>
      <xdr:col>13</xdr:col>
      <xdr:colOff>19050</xdr:colOff>
      <xdr:row>20</xdr:row>
      <xdr:rowOff>38100</xdr:rowOff>
    </xdr:from>
    <xdr:to>
      <xdr:col>13</xdr:col>
      <xdr:colOff>19050</xdr:colOff>
      <xdr:row>22</xdr:row>
      <xdr:rowOff>165100</xdr:rowOff>
    </xdr:to>
    <xdr:sp macro="" textlink="">
      <xdr:nvSpPr>
        <xdr:cNvPr id="5" name="Line 5">
          <a:extLst>
            <a:ext uri="{FF2B5EF4-FFF2-40B4-BE49-F238E27FC236}">
              <a16:creationId xmlns:a16="http://schemas.microsoft.com/office/drawing/2014/main" id="{00000000-0008-0000-0C00-000005000000}"/>
            </a:ext>
          </a:extLst>
        </xdr:cNvPr>
        <xdr:cNvSpPr>
          <a:spLocks noChangeShapeType="1"/>
        </xdr:cNvSpPr>
      </xdr:nvSpPr>
      <xdr:spPr>
        <a:xfrm>
          <a:off x="6915150" y="5095875"/>
          <a:ext cx="0" cy="546100"/>
        </a:xfrm>
        <a:prstGeom prst="line">
          <a:avLst/>
        </a:prstGeom>
        <a:noFill/>
        <a:ln w="9525">
          <a:solidFill>
            <a:srgbClr val="000000"/>
          </a:solidFill>
          <a:round/>
          <a:headEnd/>
          <a:tailEnd type="triangle" w="sm" len="sm"/>
        </a:ln>
      </xdr:spPr>
    </xdr:sp>
    <xdr:clientData/>
  </xdr:twoCellAnchor>
  <xdr:twoCellAnchor>
    <xdr:from>
      <xdr:col>11</xdr:col>
      <xdr:colOff>0</xdr:colOff>
      <xdr:row>23</xdr:row>
      <xdr:rowOff>28575</xdr:rowOff>
    </xdr:from>
    <xdr:to>
      <xdr:col>11</xdr:col>
      <xdr:colOff>177800</xdr:colOff>
      <xdr:row>23</xdr:row>
      <xdr:rowOff>143510</xdr:rowOff>
    </xdr:to>
    <xdr:sp macro="" textlink="">
      <xdr:nvSpPr>
        <xdr:cNvPr id="6" name="WordArt 6">
          <a:extLst>
            <a:ext uri="{FF2B5EF4-FFF2-40B4-BE49-F238E27FC236}">
              <a16:creationId xmlns:a16="http://schemas.microsoft.com/office/drawing/2014/main" id="{00000000-0008-0000-0C00-000006000000}"/>
            </a:ext>
          </a:extLst>
        </xdr:cNvPr>
        <xdr:cNvSpPr>
          <a:spLocks noTextEdit="1"/>
        </xdr:cNvSpPr>
      </xdr:nvSpPr>
      <xdr:spPr>
        <a:xfrm>
          <a:off x="6029325" y="5715000"/>
          <a:ext cx="177800" cy="114935"/>
        </a:xfrm>
        <a:prstGeom prst="rect">
          <a:avLst/>
        </a:prstGeom>
        <a:ln>
          <a:noFill/>
        </a:ln>
      </xdr:spPr>
      <xdr:txBody>
        <a:bodyPr vertOverflow="overflow" horzOverflow="overflow" wrap="none" fromWordArt="1">
          <a:prstTxWarp prst="textPlain">
            <a:avLst>
              <a:gd name="adj" fmla="val 50000"/>
            </a:avLst>
          </a:prstTxWarp>
        </a:bodyPr>
        <a:lstStyle/>
        <a:p>
          <a:pPr algn="ctr" rtl="0"/>
          <a:r>
            <a:rPr lang="en-US" altLang="ja-JP" sz="900" kern="10" spc="0">
              <a:ln w="9525">
                <a:solidFill>
                  <a:srgbClr val="000000"/>
                </a:solidFill>
                <a:round/>
              </a:ln>
              <a:solidFill>
                <a:srgbClr val="000000"/>
              </a:solidFill>
              <a:latin typeface="ＭＳ Ｐゴシック"/>
              <a:ea typeface="ＭＳ Ｐゴシック"/>
            </a:rPr>
            <a:t>【D】</a:t>
          </a:r>
          <a:endParaRPr lang="ja-JP" altLang="en-US" sz="900" kern="10" spc="0">
            <a:ln w="9525">
              <a:solidFill>
                <a:srgbClr val="000000"/>
              </a:solidFill>
              <a:round/>
            </a:ln>
            <a:solidFill>
              <a:srgbClr val="000000"/>
            </a:solidFill>
            <a:latin typeface="ＭＳ Ｐゴシック"/>
            <a:ea typeface="ＭＳ Ｐゴシック"/>
          </a:endParaRPr>
        </a:p>
      </xdr:txBody>
    </xdr:sp>
    <xdr:clientData/>
  </xdr:twoCellAnchor>
  <xdr:twoCellAnchor>
    <xdr:from>
      <xdr:col>11</xdr:col>
      <xdr:colOff>0</xdr:colOff>
      <xdr:row>19</xdr:row>
      <xdr:rowOff>28575</xdr:rowOff>
    </xdr:from>
    <xdr:to>
      <xdr:col>11</xdr:col>
      <xdr:colOff>177800</xdr:colOff>
      <xdr:row>19</xdr:row>
      <xdr:rowOff>143510</xdr:rowOff>
    </xdr:to>
    <xdr:sp macro="" textlink="">
      <xdr:nvSpPr>
        <xdr:cNvPr id="7" name="WordArt 11">
          <a:extLst>
            <a:ext uri="{FF2B5EF4-FFF2-40B4-BE49-F238E27FC236}">
              <a16:creationId xmlns:a16="http://schemas.microsoft.com/office/drawing/2014/main" id="{00000000-0008-0000-0C00-000007000000}"/>
            </a:ext>
          </a:extLst>
        </xdr:cNvPr>
        <xdr:cNvSpPr>
          <a:spLocks noTextEdit="1"/>
        </xdr:cNvSpPr>
      </xdr:nvSpPr>
      <xdr:spPr>
        <a:xfrm>
          <a:off x="6029325" y="4876800"/>
          <a:ext cx="177800" cy="114935"/>
        </a:xfrm>
        <a:prstGeom prst="rect">
          <a:avLst/>
        </a:prstGeom>
        <a:ln>
          <a:noFill/>
        </a:ln>
      </xdr:spPr>
      <xdr:txBody>
        <a:bodyPr vertOverflow="overflow" horzOverflow="overflow" wrap="none" fromWordArt="1">
          <a:prstTxWarp prst="textPlain">
            <a:avLst>
              <a:gd name="adj" fmla="val 50000"/>
            </a:avLst>
          </a:prstTxWarp>
        </a:bodyPr>
        <a:lstStyle/>
        <a:p>
          <a:pPr algn="ctr" rtl="0"/>
          <a:r>
            <a:rPr lang="en-US" altLang="ja-JP" sz="900" kern="10" spc="0">
              <a:ln w="9525">
                <a:solidFill>
                  <a:srgbClr val="000000"/>
                </a:solidFill>
                <a:round/>
              </a:ln>
              <a:solidFill>
                <a:srgbClr val="000000"/>
              </a:solidFill>
              <a:latin typeface="ＭＳ Ｐゴシック"/>
              <a:ea typeface="ＭＳ Ｐゴシック"/>
            </a:rPr>
            <a:t>【B】</a:t>
          </a:r>
          <a:endParaRPr lang="ja-JP" altLang="en-US" sz="900" kern="10" spc="0">
            <a:ln w="9525">
              <a:solidFill>
                <a:srgbClr val="000000"/>
              </a:solidFill>
              <a:round/>
            </a:ln>
            <a:solidFill>
              <a:srgbClr val="000000"/>
            </a:solidFill>
            <a:latin typeface="ＭＳ Ｐゴシック"/>
            <a:ea typeface="ＭＳ Ｐゴシック"/>
          </a:endParaRPr>
        </a:p>
      </xdr:txBody>
    </xdr:sp>
    <xdr:clientData/>
  </xdr:twoCellAnchor>
  <xdr:twoCellAnchor>
    <xdr:from>
      <xdr:col>13</xdr:col>
      <xdr:colOff>0</xdr:colOff>
      <xdr:row>23</xdr:row>
      <xdr:rowOff>28575</xdr:rowOff>
    </xdr:from>
    <xdr:to>
      <xdr:col>13</xdr:col>
      <xdr:colOff>177800</xdr:colOff>
      <xdr:row>23</xdr:row>
      <xdr:rowOff>143510</xdr:rowOff>
    </xdr:to>
    <xdr:sp macro="" textlink="">
      <xdr:nvSpPr>
        <xdr:cNvPr id="8" name="WordArt 15">
          <a:extLst>
            <a:ext uri="{FF2B5EF4-FFF2-40B4-BE49-F238E27FC236}">
              <a16:creationId xmlns:a16="http://schemas.microsoft.com/office/drawing/2014/main" id="{00000000-0008-0000-0C00-000008000000}"/>
            </a:ext>
          </a:extLst>
        </xdr:cNvPr>
        <xdr:cNvSpPr>
          <a:spLocks noTextEdit="1"/>
        </xdr:cNvSpPr>
      </xdr:nvSpPr>
      <xdr:spPr>
        <a:xfrm>
          <a:off x="6896100" y="5715000"/>
          <a:ext cx="177800" cy="114935"/>
        </a:xfrm>
        <a:prstGeom prst="rect">
          <a:avLst/>
        </a:prstGeom>
        <a:ln>
          <a:noFill/>
        </a:ln>
      </xdr:spPr>
      <xdr:txBody>
        <a:bodyPr vertOverflow="overflow" horzOverflow="overflow" wrap="none" fromWordArt="1">
          <a:prstTxWarp prst="textPlain">
            <a:avLst>
              <a:gd name="adj" fmla="val 50000"/>
            </a:avLst>
          </a:prstTxWarp>
        </a:bodyPr>
        <a:lstStyle/>
        <a:p>
          <a:pPr algn="ctr" rtl="0"/>
          <a:r>
            <a:rPr lang="en-US" altLang="ja-JP" sz="900" kern="10" spc="0">
              <a:ln w="9525">
                <a:solidFill>
                  <a:srgbClr val="000000"/>
                </a:solidFill>
                <a:round/>
              </a:ln>
              <a:solidFill>
                <a:srgbClr val="000000"/>
              </a:solidFill>
              <a:latin typeface="ＭＳ Ｐゴシック"/>
              <a:ea typeface="ＭＳ Ｐゴシック"/>
            </a:rPr>
            <a:t>【E】</a:t>
          </a:r>
          <a:endParaRPr lang="ja-JP" altLang="en-US" sz="900" kern="10" spc="0">
            <a:ln w="9525">
              <a:solidFill>
                <a:srgbClr val="000000"/>
              </a:solidFill>
              <a:round/>
            </a:ln>
            <a:solidFill>
              <a:srgbClr val="000000"/>
            </a:solidFill>
            <a:latin typeface="ＭＳ Ｐゴシック"/>
            <a:ea typeface="ＭＳ Ｐゴシック"/>
          </a:endParaRPr>
        </a:p>
      </xdr:txBody>
    </xdr:sp>
    <xdr:clientData/>
  </xdr:twoCellAnchor>
  <xdr:twoCellAnchor>
    <xdr:from>
      <xdr:col>9</xdr:col>
      <xdr:colOff>479425</xdr:colOff>
      <xdr:row>3</xdr:row>
      <xdr:rowOff>19050</xdr:rowOff>
    </xdr:from>
    <xdr:to>
      <xdr:col>14</xdr:col>
      <xdr:colOff>387350</xdr:colOff>
      <xdr:row>4</xdr:row>
      <xdr:rowOff>143510</xdr:rowOff>
    </xdr:to>
    <xdr:sp macro="" textlink="">
      <xdr:nvSpPr>
        <xdr:cNvPr id="9" name="Text Box 9">
          <a:extLst>
            <a:ext uri="{FF2B5EF4-FFF2-40B4-BE49-F238E27FC236}">
              <a16:creationId xmlns:a16="http://schemas.microsoft.com/office/drawing/2014/main" id="{00000000-0008-0000-0C00-000009000000}"/>
            </a:ext>
          </a:extLst>
        </xdr:cNvPr>
        <xdr:cNvSpPr txBox="1"/>
      </xdr:nvSpPr>
      <xdr:spPr>
        <a:xfrm>
          <a:off x="5422900" y="1152525"/>
          <a:ext cx="2536825" cy="467360"/>
        </a:xfrm>
        <a:prstGeom prst="rect">
          <a:avLst/>
        </a:prstGeom>
        <a:solidFill>
          <a:srgbClr val="333399"/>
        </a:solidFill>
        <a:ln w="9525">
          <a:solidFill>
            <a:srgbClr val="FFFFFF"/>
          </a:solidFill>
          <a:miter lim="800000"/>
        </a:ln>
      </xdr:spPr>
      <xdr:txBody>
        <a:bodyPr vertOverflow="clip" horzOverflow="overflow" wrap="square" lIns="27432" tIns="18288" rIns="0" bIns="18288" anchor="ctr" upright="1"/>
        <a:lstStyle/>
        <a:p>
          <a:pPr algn="l" rtl="0">
            <a:lnSpc>
              <a:spcPts val="1100"/>
            </a:lnSpc>
          </a:pPr>
          <a:r>
            <a:rPr lang="ja-JP" altLang="en-US" sz="1000" b="0" i="0">
              <a:solidFill>
                <a:srgbClr val="FFFFFF"/>
              </a:solidFill>
              <a:latin typeface="ＭＳ Ｐゴシック"/>
              <a:ea typeface="ＭＳ Ｐゴシック"/>
            </a:rPr>
            <a:t>（注）新規事業所等は、下表のうち３月分の欄を使用して計算してください。</a:t>
          </a:r>
        </a:p>
      </xdr:txBody>
    </xdr:sp>
    <xdr:clientData/>
  </xdr:twoCellAnchor>
  <xdr:oneCellAnchor>
    <xdr:from>
      <xdr:col>12</xdr:col>
      <xdr:colOff>0</xdr:colOff>
      <xdr:row>20</xdr:row>
      <xdr:rowOff>151765</xdr:rowOff>
    </xdr:from>
    <xdr:ext cx="1067435" cy="267335"/>
    <xdr:sp macro="" textlink="">
      <xdr:nvSpPr>
        <xdr:cNvPr id="10" name="テキスト ボックス 10">
          <a:extLst>
            <a:ext uri="{FF2B5EF4-FFF2-40B4-BE49-F238E27FC236}">
              <a16:creationId xmlns:a16="http://schemas.microsoft.com/office/drawing/2014/main" id="{00000000-0008-0000-0C00-00000A000000}"/>
            </a:ext>
          </a:extLst>
        </xdr:cNvPr>
        <xdr:cNvSpPr txBox="1"/>
      </xdr:nvSpPr>
      <xdr:spPr>
        <a:xfrm>
          <a:off x="6705600" y="5209540"/>
          <a:ext cx="1067435" cy="267335"/>
        </a:xfrm>
        <a:prstGeom prst="rect">
          <a:avLst/>
        </a:prstGeom>
        <a:solidFill>
          <a:srgbClr val="FFFFFF"/>
        </a:solidFill>
        <a:ln>
          <a:solidFill>
            <a:srgbClr val="000000"/>
          </a:solidFill>
        </a:ln>
        <a:effectLst/>
      </xdr:spPr>
      <xdr:txBody>
        <a:bodyPr vertOverflow="clip" horzOverflow="clip" wrap="none" anchor="t">
          <a:spAutoFit/>
        </a:bodyPr>
        <a:lstStyle/>
        <a:p>
          <a:pPr marL="0" marR="0" lvl="0" indent="0" defTabSz="914400" eaLnBrk="1" fontAlgn="auto" latinLnBrk="0" hangingPunct="1">
            <a:lnSpc>
              <a:spcPct val="100000"/>
            </a:lnSpc>
            <a:spcBef>
              <a:spcPts val="0"/>
            </a:spcBef>
            <a:spcAft>
              <a:spcPts val="0"/>
            </a:spcAft>
          </a:pPr>
          <a:r>
            <a:rPr lang="en-US" altLang="ja-JP" sz="1050" b="1" i="0" u="none" kern="0" spc="0" baseline="0">
              <a:ln>
                <a:noFill/>
              </a:ln>
              <a:solidFill>
                <a:srgbClr val="000000"/>
              </a:solidFill>
              <a:latin typeface="Calibri"/>
              <a:ea typeface="ＭＳ Ｐゴシック"/>
            </a:rPr>
            <a:t>【C】÷</a:t>
          </a:r>
          <a:r>
            <a:rPr lang="ja-JP" altLang="en-US" sz="1050" b="1" i="0" u="none" kern="0" spc="0" baseline="0">
              <a:ln>
                <a:noFill/>
              </a:ln>
              <a:solidFill>
                <a:srgbClr val="000000"/>
              </a:solidFill>
              <a:latin typeface="Calibri"/>
              <a:ea typeface="ＭＳ Ｐゴシック"/>
            </a:rPr>
            <a:t>実績月数</a:t>
          </a:r>
        </a:p>
      </xdr:txBody>
    </xdr:sp>
    <xdr:clientData/>
  </xdr:oneCellAnchor>
  <xdr:oneCellAnchor>
    <xdr:from>
      <xdr:col>9</xdr:col>
      <xdr:colOff>520700</xdr:colOff>
      <xdr:row>20</xdr:row>
      <xdr:rowOff>151765</xdr:rowOff>
    </xdr:from>
    <xdr:ext cx="1177290" cy="267335"/>
    <xdr:sp macro="" textlink="">
      <xdr:nvSpPr>
        <xdr:cNvPr id="11" name="テキスト ボックス 11">
          <a:extLst>
            <a:ext uri="{FF2B5EF4-FFF2-40B4-BE49-F238E27FC236}">
              <a16:creationId xmlns:a16="http://schemas.microsoft.com/office/drawing/2014/main" id="{00000000-0008-0000-0C00-00000B000000}"/>
            </a:ext>
          </a:extLst>
        </xdr:cNvPr>
        <xdr:cNvSpPr txBox="1"/>
      </xdr:nvSpPr>
      <xdr:spPr>
        <a:xfrm>
          <a:off x="5464175" y="5209540"/>
          <a:ext cx="1177290" cy="267335"/>
        </a:xfrm>
        <a:prstGeom prst="rect">
          <a:avLst/>
        </a:prstGeom>
        <a:solidFill>
          <a:srgbClr val="FFFFFF"/>
        </a:solidFill>
        <a:ln w="12700">
          <a:solidFill>
            <a:srgbClr val="000000"/>
          </a:solidFill>
        </a:ln>
        <a:effectLst/>
      </xdr:spPr>
      <xdr:txBody>
        <a:bodyPr vertOverflow="clip" horzOverflow="clip" wrap="square" anchor="t">
          <a:spAutoFit/>
        </a:bodyPr>
        <a:lstStyle/>
        <a:p>
          <a:pPr marL="0" marR="0" lvl="0" indent="0" defTabSz="914400" eaLnBrk="1" fontAlgn="auto" latinLnBrk="0" hangingPunct="1">
            <a:lnSpc>
              <a:spcPct val="100000"/>
            </a:lnSpc>
            <a:spcBef>
              <a:spcPts val="0"/>
            </a:spcBef>
            <a:spcAft>
              <a:spcPts val="0"/>
            </a:spcAft>
          </a:pPr>
          <a:r>
            <a:rPr lang="en-US" altLang="ja-JP" sz="1050" b="1" i="0" u="none" kern="0" spc="0" baseline="0">
              <a:ln>
                <a:noFill/>
              </a:ln>
              <a:solidFill>
                <a:srgbClr val="000000"/>
              </a:solidFill>
              <a:latin typeface="Calibri"/>
              <a:ea typeface="ＭＳ Ｐゴシック"/>
            </a:rPr>
            <a:t>【B】÷</a:t>
          </a:r>
          <a:r>
            <a:rPr lang="ja-JP" altLang="en-US" sz="1050" b="1" i="0" u="none" kern="0" spc="0" baseline="0">
              <a:ln>
                <a:noFill/>
              </a:ln>
              <a:solidFill>
                <a:srgbClr val="000000"/>
              </a:solidFill>
              <a:latin typeface="Calibri"/>
              <a:ea typeface="ＭＳ Ｐゴシック"/>
            </a:rPr>
            <a:t>実績月数</a:t>
          </a:r>
        </a:p>
      </xdr:txBody>
    </xdr:sp>
    <xdr:clientData/>
  </xdr:oneCellAnchor>
  <xdr:twoCellAnchor editAs="oneCell">
    <xdr:from>
      <xdr:col>8</xdr:col>
      <xdr:colOff>133350</xdr:colOff>
      <xdr:row>32</xdr:row>
      <xdr:rowOff>76199</xdr:rowOff>
    </xdr:from>
    <xdr:to>
      <xdr:col>15</xdr:col>
      <xdr:colOff>9526</xdr:colOff>
      <xdr:row>46</xdr:row>
      <xdr:rowOff>38100</xdr:rowOff>
    </xdr:to>
    <xdr:pic>
      <xdr:nvPicPr>
        <xdr:cNvPr id="15" name="図 14">
          <a:extLst>
            <a:ext uri="{FF2B5EF4-FFF2-40B4-BE49-F238E27FC236}">
              <a16:creationId xmlns:a16="http://schemas.microsoft.com/office/drawing/2014/main" id="{1F3FE50C-23BA-452B-9B7D-C4ECB2617AF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95825" y="7648574"/>
          <a:ext cx="3343276" cy="28956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11</xdr:col>
      <xdr:colOff>25400</xdr:colOff>
      <xdr:row>20</xdr:row>
      <xdr:rowOff>38100</xdr:rowOff>
    </xdr:from>
    <xdr:to>
      <xdr:col>11</xdr:col>
      <xdr:colOff>25400</xdr:colOff>
      <xdr:row>22</xdr:row>
      <xdr:rowOff>165100</xdr:rowOff>
    </xdr:to>
    <xdr:sp macro="" textlink="">
      <xdr:nvSpPr>
        <xdr:cNvPr id="2" name="Line 2">
          <a:extLst>
            <a:ext uri="{FF2B5EF4-FFF2-40B4-BE49-F238E27FC236}">
              <a16:creationId xmlns:a16="http://schemas.microsoft.com/office/drawing/2014/main" id="{00000000-0008-0000-0D00-000002000000}"/>
            </a:ext>
          </a:extLst>
        </xdr:cNvPr>
        <xdr:cNvSpPr>
          <a:spLocks noChangeShapeType="1"/>
        </xdr:cNvSpPr>
      </xdr:nvSpPr>
      <xdr:spPr>
        <a:xfrm>
          <a:off x="5597525" y="5114925"/>
          <a:ext cx="0" cy="546100"/>
        </a:xfrm>
        <a:prstGeom prst="line">
          <a:avLst/>
        </a:prstGeom>
        <a:noFill/>
        <a:ln w="9525">
          <a:solidFill>
            <a:srgbClr val="000000"/>
          </a:solidFill>
          <a:round/>
          <a:headEnd/>
          <a:tailEnd type="triangle" w="sm" len="sm"/>
        </a:ln>
      </xdr:spPr>
    </xdr:sp>
    <xdr:clientData/>
  </xdr:twoCellAnchor>
  <xdr:twoCellAnchor>
    <xdr:from>
      <xdr:col>13</xdr:col>
      <xdr:colOff>19050</xdr:colOff>
      <xdr:row>20</xdr:row>
      <xdr:rowOff>38100</xdr:rowOff>
    </xdr:from>
    <xdr:to>
      <xdr:col>13</xdr:col>
      <xdr:colOff>19050</xdr:colOff>
      <xdr:row>22</xdr:row>
      <xdr:rowOff>165100</xdr:rowOff>
    </xdr:to>
    <xdr:sp macro="" textlink="">
      <xdr:nvSpPr>
        <xdr:cNvPr id="3" name="Line 5">
          <a:extLst>
            <a:ext uri="{FF2B5EF4-FFF2-40B4-BE49-F238E27FC236}">
              <a16:creationId xmlns:a16="http://schemas.microsoft.com/office/drawing/2014/main" id="{00000000-0008-0000-0D00-000003000000}"/>
            </a:ext>
          </a:extLst>
        </xdr:cNvPr>
        <xdr:cNvSpPr>
          <a:spLocks noChangeShapeType="1"/>
        </xdr:cNvSpPr>
      </xdr:nvSpPr>
      <xdr:spPr>
        <a:xfrm>
          <a:off x="6457950" y="5114925"/>
          <a:ext cx="0" cy="546100"/>
        </a:xfrm>
        <a:prstGeom prst="line">
          <a:avLst/>
        </a:prstGeom>
        <a:noFill/>
        <a:ln w="9525">
          <a:solidFill>
            <a:srgbClr val="000000"/>
          </a:solidFill>
          <a:round/>
          <a:headEnd/>
          <a:tailEnd type="triangle" w="sm" len="sm"/>
        </a:ln>
      </xdr:spPr>
    </xdr:sp>
    <xdr:clientData/>
  </xdr:twoCellAnchor>
  <xdr:twoCellAnchor>
    <xdr:from>
      <xdr:col>11</xdr:col>
      <xdr:colOff>0</xdr:colOff>
      <xdr:row>23</xdr:row>
      <xdr:rowOff>28575</xdr:rowOff>
    </xdr:from>
    <xdr:to>
      <xdr:col>11</xdr:col>
      <xdr:colOff>177800</xdr:colOff>
      <xdr:row>23</xdr:row>
      <xdr:rowOff>143510</xdr:rowOff>
    </xdr:to>
    <xdr:sp macro="" textlink="">
      <xdr:nvSpPr>
        <xdr:cNvPr id="4" name="WordArt 6">
          <a:extLst>
            <a:ext uri="{FF2B5EF4-FFF2-40B4-BE49-F238E27FC236}">
              <a16:creationId xmlns:a16="http://schemas.microsoft.com/office/drawing/2014/main" id="{00000000-0008-0000-0D00-000004000000}"/>
            </a:ext>
          </a:extLst>
        </xdr:cNvPr>
        <xdr:cNvSpPr>
          <a:spLocks noTextEdit="1"/>
        </xdr:cNvSpPr>
      </xdr:nvSpPr>
      <xdr:spPr>
        <a:xfrm>
          <a:off x="5572125" y="5734050"/>
          <a:ext cx="177800" cy="114935"/>
        </a:xfrm>
        <a:prstGeom prst="rect">
          <a:avLst/>
        </a:prstGeom>
        <a:ln>
          <a:noFill/>
        </a:ln>
      </xdr:spPr>
      <xdr:txBody>
        <a:bodyPr vertOverflow="overflow" horzOverflow="overflow" wrap="none" fromWordArt="1">
          <a:prstTxWarp prst="textPlain">
            <a:avLst>
              <a:gd name="adj" fmla="val 50000"/>
            </a:avLst>
          </a:prstTxWarp>
        </a:bodyPr>
        <a:lstStyle/>
        <a:p>
          <a:pPr algn="ctr" rtl="0"/>
          <a:r>
            <a:rPr lang="en-US" altLang="ja-JP" sz="900" kern="10" spc="0">
              <a:ln w="9525">
                <a:solidFill>
                  <a:srgbClr val="000000"/>
                </a:solidFill>
                <a:round/>
              </a:ln>
              <a:solidFill>
                <a:srgbClr val="000000"/>
              </a:solidFill>
              <a:latin typeface="ＭＳ Ｐゴシック"/>
              <a:ea typeface="ＭＳ Ｐゴシック"/>
            </a:rPr>
            <a:t>【D】</a:t>
          </a:r>
          <a:endParaRPr lang="ja-JP" altLang="en-US" sz="900" kern="10" spc="0">
            <a:ln w="9525">
              <a:solidFill>
                <a:srgbClr val="000000"/>
              </a:solidFill>
              <a:round/>
            </a:ln>
            <a:solidFill>
              <a:srgbClr val="000000"/>
            </a:solidFill>
            <a:latin typeface="ＭＳ Ｐゴシック"/>
            <a:ea typeface="ＭＳ Ｐゴシック"/>
          </a:endParaRPr>
        </a:p>
      </xdr:txBody>
    </xdr:sp>
    <xdr:clientData/>
  </xdr:twoCellAnchor>
  <xdr:twoCellAnchor>
    <xdr:from>
      <xdr:col>9</xdr:col>
      <xdr:colOff>441960</xdr:colOff>
      <xdr:row>3</xdr:row>
      <xdr:rowOff>19050</xdr:rowOff>
    </xdr:from>
    <xdr:to>
      <xdr:col>14</xdr:col>
      <xdr:colOff>349250</xdr:colOff>
      <xdr:row>4</xdr:row>
      <xdr:rowOff>143510</xdr:rowOff>
    </xdr:to>
    <xdr:sp macro="" textlink="">
      <xdr:nvSpPr>
        <xdr:cNvPr id="5" name="Text Box 9">
          <a:extLst>
            <a:ext uri="{FF2B5EF4-FFF2-40B4-BE49-F238E27FC236}">
              <a16:creationId xmlns:a16="http://schemas.microsoft.com/office/drawing/2014/main" id="{00000000-0008-0000-0D00-000005000000}"/>
            </a:ext>
          </a:extLst>
        </xdr:cNvPr>
        <xdr:cNvSpPr txBox="1"/>
      </xdr:nvSpPr>
      <xdr:spPr>
        <a:xfrm>
          <a:off x="4928235" y="1171575"/>
          <a:ext cx="2536190" cy="467360"/>
        </a:xfrm>
        <a:prstGeom prst="rect">
          <a:avLst/>
        </a:prstGeom>
        <a:solidFill>
          <a:srgbClr val="333399"/>
        </a:solidFill>
        <a:ln w="9525">
          <a:solidFill>
            <a:srgbClr val="FFFFFF"/>
          </a:solidFill>
          <a:miter lim="800000"/>
        </a:ln>
      </xdr:spPr>
      <xdr:txBody>
        <a:bodyPr vertOverflow="clip" horzOverflow="overflow" wrap="square" lIns="27432" tIns="18288" rIns="0" bIns="18288" anchor="ctr" upright="1"/>
        <a:lstStyle/>
        <a:p>
          <a:pPr algn="l" rtl="0">
            <a:lnSpc>
              <a:spcPts val="1100"/>
            </a:lnSpc>
          </a:pPr>
          <a:r>
            <a:rPr lang="ja-JP" altLang="en-US" sz="1000" b="0" i="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11</xdr:col>
      <xdr:colOff>25400</xdr:colOff>
      <xdr:row>20</xdr:row>
      <xdr:rowOff>38100</xdr:rowOff>
    </xdr:from>
    <xdr:to>
      <xdr:col>11</xdr:col>
      <xdr:colOff>25400</xdr:colOff>
      <xdr:row>22</xdr:row>
      <xdr:rowOff>165100</xdr:rowOff>
    </xdr:to>
    <xdr:sp macro="" textlink="">
      <xdr:nvSpPr>
        <xdr:cNvPr id="6" name="Line 10">
          <a:extLst>
            <a:ext uri="{FF2B5EF4-FFF2-40B4-BE49-F238E27FC236}">
              <a16:creationId xmlns:a16="http://schemas.microsoft.com/office/drawing/2014/main" id="{00000000-0008-0000-0D00-000006000000}"/>
            </a:ext>
          </a:extLst>
        </xdr:cNvPr>
        <xdr:cNvSpPr>
          <a:spLocks noChangeShapeType="1"/>
        </xdr:cNvSpPr>
      </xdr:nvSpPr>
      <xdr:spPr>
        <a:xfrm>
          <a:off x="5597525" y="5114925"/>
          <a:ext cx="0" cy="546100"/>
        </a:xfrm>
        <a:prstGeom prst="line">
          <a:avLst/>
        </a:prstGeom>
        <a:noFill/>
        <a:ln w="9525">
          <a:solidFill>
            <a:srgbClr val="000000"/>
          </a:solidFill>
          <a:round/>
          <a:headEnd/>
          <a:tailEnd type="triangle" w="sm" len="sm"/>
        </a:ln>
      </xdr:spPr>
    </xdr:sp>
    <xdr:clientData/>
  </xdr:twoCellAnchor>
  <xdr:twoCellAnchor>
    <xdr:from>
      <xdr:col>11</xdr:col>
      <xdr:colOff>0</xdr:colOff>
      <xdr:row>19</xdr:row>
      <xdr:rowOff>28575</xdr:rowOff>
    </xdr:from>
    <xdr:to>
      <xdr:col>11</xdr:col>
      <xdr:colOff>177800</xdr:colOff>
      <xdr:row>19</xdr:row>
      <xdr:rowOff>143510</xdr:rowOff>
    </xdr:to>
    <xdr:sp macro="" textlink="">
      <xdr:nvSpPr>
        <xdr:cNvPr id="7" name="WordArt 11">
          <a:extLst>
            <a:ext uri="{FF2B5EF4-FFF2-40B4-BE49-F238E27FC236}">
              <a16:creationId xmlns:a16="http://schemas.microsoft.com/office/drawing/2014/main" id="{00000000-0008-0000-0D00-000007000000}"/>
            </a:ext>
          </a:extLst>
        </xdr:cNvPr>
        <xdr:cNvSpPr>
          <a:spLocks noTextEdit="1"/>
        </xdr:cNvSpPr>
      </xdr:nvSpPr>
      <xdr:spPr>
        <a:xfrm>
          <a:off x="5572125" y="4895850"/>
          <a:ext cx="177800" cy="114935"/>
        </a:xfrm>
        <a:prstGeom prst="rect">
          <a:avLst/>
        </a:prstGeom>
        <a:ln>
          <a:noFill/>
        </a:ln>
      </xdr:spPr>
      <xdr:txBody>
        <a:bodyPr vertOverflow="overflow" horzOverflow="overflow" wrap="none" fromWordArt="1">
          <a:prstTxWarp prst="textPlain">
            <a:avLst>
              <a:gd name="adj" fmla="val 50000"/>
            </a:avLst>
          </a:prstTxWarp>
        </a:bodyPr>
        <a:lstStyle/>
        <a:p>
          <a:pPr algn="ctr" rtl="0"/>
          <a:r>
            <a:rPr lang="en-US" altLang="ja-JP" sz="900" kern="10" spc="0">
              <a:ln w="9525">
                <a:solidFill>
                  <a:srgbClr val="000000"/>
                </a:solidFill>
                <a:round/>
              </a:ln>
              <a:solidFill>
                <a:srgbClr val="000000"/>
              </a:solidFill>
              <a:latin typeface="ＭＳ Ｐゴシック"/>
              <a:ea typeface="ＭＳ Ｐゴシック"/>
            </a:rPr>
            <a:t>【B】</a:t>
          </a:r>
          <a:endParaRPr lang="ja-JP" altLang="en-US" sz="900" kern="10" spc="0">
            <a:ln w="9525">
              <a:solidFill>
                <a:srgbClr val="000000"/>
              </a:solidFill>
              <a:round/>
            </a:ln>
            <a:solidFill>
              <a:srgbClr val="000000"/>
            </a:solidFill>
            <a:latin typeface="ＭＳ Ｐゴシック"/>
            <a:ea typeface="ＭＳ Ｐゴシック"/>
          </a:endParaRPr>
        </a:p>
      </xdr:txBody>
    </xdr:sp>
    <xdr:clientData/>
  </xdr:twoCellAnchor>
  <xdr:twoCellAnchor>
    <xdr:from>
      <xdr:col>13</xdr:col>
      <xdr:colOff>0</xdr:colOff>
      <xdr:row>19</xdr:row>
      <xdr:rowOff>28575</xdr:rowOff>
    </xdr:from>
    <xdr:to>
      <xdr:col>13</xdr:col>
      <xdr:colOff>177800</xdr:colOff>
      <xdr:row>19</xdr:row>
      <xdr:rowOff>143510</xdr:rowOff>
    </xdr:to>
    <xdr:sp macro="" textlink="">
      <xdr:nvSpPr>
        <xdr:cNvPr id="8" name="WordArt 12">
          <a:extLst>
            <a:ext uri="{FF2B5EF4-FFF2-40B4-BE49-F238E27FC236}">
              <a16:creationId xmlns:a16="http://schemas.microsoft.com/office/drawing/2014/main" id="{00000000-0008-0000-0D00-000008000000}"/>
            </a:ext>
          </a:extLst>
        </xdr:cNvPr>
        <xdr:cNvSpPr>
          <a:spLocks noTextEdit="1"/>
        </xdr:cNvSpPr>
      </xdr:nvSpPr>
      <xdr:spPr>
        <a:xfrm>
          <a:off x="6438900" y="4895850"/>
          <a:ext cx="177800" cy="114935"/>
        </a:xfrm>
        <a:prstGeom prst="rect">
          <a:avLst/>
        </a:prstGeom>
        <a:ln>
          <a:noFill/>
        </a:ln>
      </xdr:spPr>
      <xdr:txBody>
        <a:bodyPr vertOverflow="overflow" horzOverflow="overflow" wrap="none" fromWordArt="1">
          <a:prstTxWarp prst="textPlain">
            <a:avLst>
              <a:gd name="adj" fmla="val 50000"/>
            </a:avLst>
          </a:prstTxWarp>
        </a:bodyPr>
        <a:lstStyle/>
        <a:p>
          <a:pPr algn="ctr" rtl="0"/>
          <a:r>
            <a:rPr lang="en-US" altLang="ja-JP" sz="900" kern="10" spc="0">
              <a:ln w="9525">
                <a:solidFill>
                  <a:srgbClr val="000000"/>
                </a:solidFill>
                <a:round/>
              </a:ln>
              <a:solidFill>
                <a:srgbClr val="000000"/>
              </a:solidFill>
              <a:latin typeface="ＭＳ Ｐゴシック"/>
              <a:ea typeface="ＭＳ Ｐゴシック"/>
            </a:rPr>
            <a:t>【C】</a:t>
          </a:r>
          <a:endParaRPr lang="ja-JP" altLang="en-US" sz="900" kern="10" spc="0">
            <a:ln w="9525">
              <a:solidFill>
                <a:srgbClr val="000000"/>
              </a:solidFill>
              <a:round/>
            </a:ln>
            <a:solidFill>
              <a:srgbClr val="000000"/>
            </a:solidFill>
            <a:latin typeface="ＭＳ Ｐゴシック"/>
            <a:ea typeface="ＭＳ Ｐゴシック"/>
          </a:endParaRPr>
        </a:p>
      </xdr:txBody>
    </xdr:sp>
    <xdr:clientData/>
  </xdr:twoCellAnchor>
  <xdr:twoCellAnchor>
    <xdr:from>
      <xdr:col>13</xdr:col>
      <xdr:colOff>19050</xdr:colOff>
      <xdr:row>20</xdr:row>
      <xdr:rowOff>38100</xdr:rowOff>
    </xdr:from>
    <xdr:to>
      <xdr:col>13</xdr:col>
      <xdr:colOff>19050</xdr:colOff>
      <xdr:row>22</xdr:row>
      <xdr:rowOff>165100</xdr:rowOff>
    </xdr:to>
    <xdr:sp macro="" textlink="">
      <xdr:nvSpPr>
        <xdr:cNvPr id="9" name="Line 13">
          <a:extLst>
            <a:ext uri="{FF2B5EF4-FFF2-40B4-BE49-F238E27FC236}">
              <a16:creationId xmlns:a16="http://schemas.microsoft.com/office/drawing/2014/main" id="{00000000-0008-0000-0D00-000009000000}"/>
            </a:ext>
          </a:extLst>
        </xdr:cNvPr>
        <xdr:cNvSpPr>
          <a:spLocks noChangeShapeType="1"/>
        </xdr:cNvSpPr>
      </xdr:nvSpPr>
      <xdr:spPr>
        <a:xfrm>
          <a:off x="6457950" y="5114925"/>
          <a:ext cx="0" cy="546100"/>
        </a:xfrm>
        <a:prstGeom prst="line">
          <a:avLst/>
        </a:prstGeom>
        <a:noFill/>
        <a:ln w="9525">
          <a:solidFill>
            <a:srgbClr val="000000"/>
          </a:solidFill>
          <a:round/>
          <a:headEnd/>
          <a:tailEnd type="triangle" w="sm" len="sm"/>
        </a:ln>
      </xdr:spPr>
    </xdr:sp>
    <xdr:clientData/>
  </xdr:twoCellAnchor>
  <xdr:twoCellAnchor>
    <xdr:from>
      <xdr:col>13</xdr:col>
      <xdr:colOff>9525</xdr:colOff>
      <xdr:row>23</xdr:row>
      <xdr:rowOff>19050</xdr:rowOff>
    </xdr:from>
    <xdr:to>
      <xdr:col>13</xdr:col>
      <xdr:colOff>181610</xdr:colOff>
      <xdr:row>23</xdr:row>
      <xdr:rowOff>133350</xdr:rowOff>
    </xdr:to>
    <xdr:sp macro="" textlink="">
      <xdr:nvSpPr>
        <xdr:cNvPr id="10" name="WordArt 15">
          <a:extLst>
            <a:ext uri="{FF2B5EF4-FFF2-40B4-BE49-F238E27FC236}">
              <a16:creationId xmlns:a16="http://schemas.microsoft.com/office/drawing/2014/main" id="{00000000-0008-0000-0D00-00000A000000}"/>
            </a:ext>
          </a:extLst>
        </xdr:cNvPr>
        <xdr:cNvSpPr>
          <a:spLocks noTextEdit="1"/>
        </xdr:cNvSpPr>
      </xdr:nvSpPr>
      <xdr:spPr>
        <a:xfrm>
          <a:off x="6448425" y="5724525"/>
          <a:ext cx="172085" cy="114300"/>
        </a:xfrm>
        <a:prstGeom prst="rect">
          <a:avLst/>
        </a:prstGeom>
        <a:ln>
          <a:noFill/>
        </a:ln>
      </xdr:spPr>
      <xdr:txBody>
        <a:bodyPr vertOverflow="overflow" horzOverflow="overflow" wrap="none" fromWordArt="1">
          <a:prstTxWarp prst="textPlain">
            <a:avLst>
              <a:gd name="adj" fmla="val 50000"/>
            </a:avLst>
          </a:prstTxWarp>
        </a:bodyPr>
        <a:lstStyle/>
        <a:p>
          <a:pPr algn="ctr" rtl="0"/>
          <a:r>
            <a:rPr lang="en-US" altLang="ja-JP" sz="900" kern="10" spc="0">
              <a:ln w="9525">
                <a:solidFill>
                  <a:srgbClr val="000000"/>
                </a:solidFill>
                <a:round/>
              </a:ln>
              <a:solidFill>
                <a:srgbClr val="000000"/>
              </a:solidFill>
              <a:latin typeface="ＭＳ Ｐゴシック"/>
              <a:ea typeface="ＭＳ Ｐゴシック"/>
            </a:rPr>
            <a:t>【E】</a:t>
          </a:r>
          <a:endParaRPr lang="ja-JP" altLang="en-US" sz="900" kern="10" spc="0">
            <a:ln w="9525">
              <a:solidFill>
                <a:srgbClr val="000000"/>
              </a:solidFill>
              <a:round/>
            </a:ln>
            <a:solidFill>
              <a:srgbClr val="000000"/>
            </a:solidFill>
            <a:latin typeface="ＭＳ Ｐゴシック"/>
            <a:ea typeface="ＭＳ Ｐゴシック"/>
          </a:endParaRPr>
        </a:p>
      </xdr:txBody>
    </xdr:sp>
    <xdr:clientData/>
  </xdr:twoCellAnchor>
  <xdr:twoCellAnchor>
    <xdr:from>
      <xdr:col>8</xdr:col>
      <xdr:colOff>190500</xdr:colOff>
      <xdr:row>27</xdr:row>
      <xdr:rowOff>120650</xdr:rowOff>
    </xdr:from>
    <xdr:to>
      <xdr:col>10</xdr:col>
      <xdr:colOff>114300</xdr:colOff>
      <xdr:row>27</xdr:row>
      <xdr:rowOff>120650</xdr:rowOff>
    </xdr:to>
    <xdr:sp macro="" textlink="">
      <xdr:nvSpPr>
        <xdr:cNvPr id="11" name="Line 1">
          <a:extLst>
            <a:ext uri="{FF2B5EF4-FFF2-40B4-BE49-F238E27FC236}">
              <a16:creationId xmlns:a16="http://schemas.microsoft.com/office/drawing/2014/main" id="{00000000-0008-0000-0D00-00000B000000}"/>
            </a:ext>
          </a:extLst>
        </xdr:cNvPr>
        <xdr:cNvSpPr>
          <a:spLocks noChangeShapeType="1"/>
        </xdr:cNvSpPr>
      </xdr:nvSpPr>
      <xdr:spPr>
        <a:xfrm>
          <a:off x="4295775" y="6664325"/>
          <a:ext cx="1200150" cy="0"/>
        </a:xfrm>
        <a:prstGeom prst="line">
          <a:avLst/>
        </a:prstGeom>
        <a:noFill/>
        <a:ln w="19050">
          <a:solidFill>
            <a:srgbClr val="000000"/>
          </a:solidFill>
          <a:round/>
          <a:headEnd/>
          <a:tailEnd/>
        </a:ln>
      </xdr:spPr>
    </xdr:sp>
    <xdr:clientData/>
  </xdr:twoCellAnchor>
  <xdr:oneCellAnchor>
    <xdr:from>
      <xdr:col>12</xdr:col>
      <xdr:colOff>0</xdr:colOff>
      <xdr:row>20</xdr:row>
      <xdr:rowOff>142875</xdr:rowOff>
    </xdr:from>
    <xdr:ext cx="1067435" cy="267335"/>
    <xdr:sp macro="" textlink="">
      <xdr:nvSpPr>
        <xdr:cNvPr id="12" name="テキスト ボックス 12">
          <a:extLst>
            <a:ext uri="{FF2B5EF4-FFF2-40B4-BE49-F238E27FC236}">
              <a16:creationId xmlns:a16="http://schemas.microsoft.com/office/drawing/2014/main" id="{00000000-0008-0000-0D00-00000C000000}"/>
            </a:ext>
          </a:extLst>
        </xdr:cNvPr>
        <xdr:cNvSpPr txBox="1"/>
      </xdr:nvSpPr>
      <xdr:spPr>
        <a:xfrm>
          <a:off x="6248400" y="5219700"/>
          <a:ext cx="1067435" cy="267335"/>
        </a:xfrm>
        <a:prstGeom prst="rect">
          <a:avLst/>
        </a:prstGeom>
        <a:solidFill>
          <a:srgbClr val="FFFFFF"/>
        </a:solidFill>
        <a:ln>
          <a:solidFill>
            <a:srgbClr val="000000"/>
          </a:solidFill>
        </a:ln>
        <a:effectLst/>
      </xdr:spPr>
      <xdr:txBody>
        <a:bodyPr vertOverflow="clip" horzOverflow="clip" wrap="none" anchor="t">
          <a:spAutoFit/>
        </a:bodyPr>
        <a:lstStyle/>
        <a:p>
          <a:pPr marL="0" marR="0" lvl="0" indent="0" defTabSz="914400" eaLnBrk="1" fontAlgn="auto" latinLnBrk="0" hangingPunct="1">
            <a:lnSpc>
              <a:spcPct val="100000"/>
            </a:lnSpc>
            <a:spcBef>
              <a:spcPts val="0"/>
            </a:spcBef>
            <a:spcAft>
              <a:spcPts val="0"/>
            </a:spcAft>
          </a:pPr>
          <a:r>
            <a:rPr lang="en-US" altLang="ja-JP" sz="1050" b="1" i="0" u="none" kern="0" spc="0" baseline="0">
              <a:ln>
                <a:noFill/>
              </a:ln>
              <a:solidFill>
                <a:srgbClr val="000000"/>
              </a:solidFill>
              <a:latin typeface="Calibri"/>
              <a:ea typeface="ＭＳ Ｐゴシック"/>
            </a:rPr>
            <a:t>【C】÷</a:t>
          </a:r>
          <a:r>
            <a:rPr lang="ja-JP" altLang="en-US" sz="1050" b="1" i="0" u="none" kern="0" spc="0" baseline="0">
              <a:ln>
                <a:noFill/>
              </a:ln>
              <a:solidFill>
                <a:srgbClr val="000000"/>
              </a:solidFill>
              <a:latin typeface="Calibri"/>
              <a:ea typeface="ＭＳ Ｐゴシック"/>
            </a:rPr>
            <a:t>実績月数</a:t>
          </a:r>
        </a:p>
      </xdr:txBody>
    </xdr:sp>
    <xdr:clientData/>
  </xdr:oneCellAnchor>
  <xdr:oneCellAnchor>
    <xdr:from>
      <xdr:col>9</xdr:col>
      <xdr:colOff>530225</xdr:colOff>
      <xdr:row>20</xdr:row>
      <xdr:rowOff>142875</xdr:rowOff>
    </xdr:from>
    <xdr:ext cx="1167765" cy="267335"/>
    <xdr:sp macro="" textlink="">
      <xdr:nvSpPr>
        <xdr:cNvPr id="13" name="テキスト ボックス 13">
          <a:extLst>
            <a:ext uri="{FF2B5EF4-FFF2-40B4-BE49-F238E27FC236}">
              <a16:creationId xmlns:a16="http://schemas.microsoft.com/office/drawing/2014/main" id="{00000000-0008-0000-0D00-00000D000000}"/>
            </a:ext>
          </a:extLst>
        </xdr:cNvPr>
        <xdr:cNvSpPr txBox="1"/>
      </xdr:nvSpPr>
      <xdr:spPr>
        <a:xfrm>
          <a:off x="5016500" y="5219700"/>
          <a:ext cx="1167765" cy="267335"/>
        </a:xfrm>
        <a:prstGeom prst="rect">
          <a:avLst/>
        </a:prstGeom>
        <a:solidFill>
          <a:srgbClr val="FFFFFF"/>
        </a:solidFill>
        <a:ln w="12700">
          <a:solidFill>
            <a:srgbClr val="000000"/>
          </a:solidFill>
        </a:ln>
        <a:effectLst/>
      </xdr:spPr>
      <xdr:txBody>
        <a:bodyPr vertOverflow="clip" horzOverflow="clip" wrap="square" anchor="t">
          <a:spAutoFit/>
        </a:bodyPr>
        <a:lstStyle/>
        <a:p>
          <a:pPr marL="0" marR="0" lvl="0" indent="0" defTabSz="914400" eaLnBrk="1" fontAlgn="auto" latinLnBrk="0" hangingPunct="1">
            <a:lnSpc>
              <a:spcPct val="100000"/>
            </a:lnSpc>
            <a:spcBef>
              <a:spcPts val="0"/>
            </a:spcBef>
            <a:spcAft>
              <a:spcPts val="0"/>
            </a:spcAft>
          </a:pPr>
          <a:r>
            <a:rPr lang="en-US" altLang="ja-JP" sz="1050" b="1" i="0" u="none" kern="0" spc="0" baseline="0">
              <a:ln>
                <a:noFill/>
              </a:ln>
              <a:solidFill>
                <a:srgbClr val="000000"/>
              </a:solidFill>
              <a:latin typeface="Calibri"/>
              <a:ea typeface="ＭＳ Ｐゴシック"/>
            </a:rPr>
            <a:t>【B】÷</a:t>
          </a:r>
          <a:r>
            <a:rPr lang="ja-JP" altLang="en-US" sz="1050" b="1" i="0" u="none" kern="0" spc="0" baseline="0">
              <a:ln>
                <a:noFill/>
              </a:ln>
              <a:solidFill>
                <a:srgbClr val="000000"/>
              </a:solidFill>
              <a:latin typeface="Calibri"/>
              <a:ea typeface="ＭＳ Ｐゴシック"/>
            </a:rPr>
            <a:t>実績月数</a:t>
          </a:r>
        </a:p>
      </xdr:txBody>
    </xdr:sp>
    <xdr:clientData/>
  </xdr:oneCellAnchor>
  <xdr:twoCellAnchor editAs="oneCell">
    <xdr:from>
      <xdr:col>8</xdr:col>
      <xdr:colOff>85725</xdr:colOff>
      <xdr:row>32</xdr:row>
      <xdr:rowOff>38101</xdr:rowOff>
    </xdr:from>
    <xdr:to>
      <xdr:col>15</xdr:col>
      <xdr:colOff>19050</xdr:colOff>
      <xdr:row>39</xdr:row>
      <xdr:rowOff>123825</xdr:rowOff>
    </xdr:to>
    <xdr:pic>
      <xdr:nvPicPr>
        <xdr:cNvPr id="15" name="図 14">
          <a:extLst>
            <a:ext uri="{FF2B5EF4-FFF2-40B4-BE49-F238E27FC236}">
              <a16:creationId xmlns:a16="http://schemas.microsoft.com/office/drawing/2014/main" id="{7A666A27-9798-4D2F-A909-880F4E50260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0" y="7629526"/>
          <a:ext cx="3400425" cy="1552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24</xdr:col>
      <xdr:colOff>106045</xdr:colOff>
      <xdr:row>34</xdr:row>
      <xdr:rowOff>179070</xdr:rowOff>
    </xdr:from>
    <xdr:to>
      <xdr:col>25</xdr:col>
      <xdr:colOff>201295</xdr:colOff>
      <xdr:row>38</xdr:row>
      <xdr:rowOff>10795</xdr:rowOff>
    </xdr:to>
    <xdr:sp macro="" textlink="">
      <xdr:nvSpPr>
        <xdr:cNvPr id="2" name="右矢印 1">
          <a:extLst>
            <a:ext uri="{FF2B5EF4-FFF2-40B4-BE49-F238E27FC236}">
              <a16:creationId xmlns:a16="http://schemas.microsoft.com/office/drawing/2014/main" id="{82ECE96E-8C3F-4F78-A90A-6D7899B0538E}"/>
            </a:ext>
          </a:extLst>
        </xdr:cNvPr>
        <xdr:cNvSpPr/>
      </xdr:nvSpPr>
      <xdr:spPr>
        <a:xfrm>
          <a:off x="14919325" y="5863590"/>
          <a:ext cx="712470" cy="517525"/>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131445</xdr:colOff>
      <xdr:row>59</xdr:row>
      <xdr:rowOff>88265</xdr:rowOff>
    </xdr:from>
    <xdr:to>
      <xdr:col>21</xdr:col>
      <xdr:colOff>226695</xdr:colOff>
      <xdr:row>62</xdr:row>
      <xdr:rowOff>194310</xdr:rowOff>
    </xdr:to>
    <xdr:sp macro="" textlink="">
      <xdr:nvSpPr>
        <xdr:cNvPr id="3" name="右矢印 20">
          <a:extLst>
            <a:ext uri="{FF2B5EF4-FFF2-40B4-BE49-F238E27FC236}">
              <a16:creationId xmlns:a16="http://schemas.microsoft.com/office/drawing/2014/main" id="{ACFFE9CF-DDF9-47AB-A48F-FB6B83D62EDC}"/>
            </a:ext>
          </a:extLst>
        </xdr:cNvPr>
        <xdr:cNvSpPr/>
      </xdr:nvSpPr>
      <xdr:spPr>
        <a:xfrm>
          <a:off x="12475845" y="9979025"/>
          <a:ext cx="712470" cy="578485"/>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4462F-D329-4F05-A48D-23A16F180C7E}">
  <sheetPr>
    <tabColor theme="0"/>
  </sheetPr>
  <dimension ref="A1:E33"/>
  <sheetViews>
    <sheetView tabSelected="1" workbookViewId="0">
      <selection sqref="A1:E1"/>
    </sheetView>
  </sheetViews>
  <sheetFormatPr defaultRowHeight="13.2" x14ac:dyDescent="0.2"/>
  <cols>
    <col min="1" max="1" width="12.21875" bestFit="1" customWidth="1"/>
    <col min="2" max="2" width="98.109375" customWidth="1"/>
    <col min="3" max="3" width="12.21875" bestFit="1" customWidth="1"/>
    <col min="4" max="4" width="87" customWidth="1"/>
  </cols>
  <sheetData>
    <row r="1" spans="1:5" ht="19.2" x14ac:dyDescent="0.2">
      <c r="A1" s="1027" t="s">
        <v>1139</v>
      </c>
      <c r="B1" s="1028"/>
      <c r="C1" s="1028"/>
      <c r="D1" s="1028"/>
      <c r="E1" s="1028"/>
    </row>
    <row r="2" spans="1:5" x14ac:dyDescent="0.2">
      <c r="A2" s="528" t="s">
        <v>1206</v>
      </c>
      <c r="B2" s="528" t="s">
        <v>1207</v>
      </c>
      <c r="C2" t="s">
        <v>1206</v>
      </c>
      <c r="D2" s="528"/>
      <c r="E2" s="528"/>
    </row>
    <row r="3" spans="1:5" x14ac:dyDescent="0.2">
      <c r="A3" t="s">
        <v>1142</v>
      </c>
      <c r="B3" s="529" t="s">
        <v>1140</v>
      </c>
      <c r="D3" s="529" t="s">
        <v>1213</v>
      </c>
    </row>
    <row r="4" spans="1:5" x14ac:dyDescent="0.2">
      <c r="A4" t="s">
        <v>1144</v>
      </c>
      <c r="B4" s="529" t="s">
        <v>1141</v>
      </c>
      <c r="D4" s="529" t="s">
        <v>1214</v>
      </c>
    </row>
    <row r="5" spans="1:5" x14ac:dyDescent="0.2">
      <c r="A5" t="s">
        <v>1143</v>
      </c>
      <c r="B5" s="529" t="s">
        <v>1148</v>
      </c>
      <c r="D5" s="529" t="s">
        <v>1215</v>
      </c>
    </row>
    <row r="6" spans="1:5" x14ac:dyDescent="0.2">
      <c r="A6" t="s">
        <v>1145</v>
      </c>
      <c r="B6" s="529" t="s">
        <v>1149</v>
      </c>
      <c r="D6" s="529" t="s">
        <v>1216</v>
      </c>
    </row>
    <row r="7" spans="1:5" x14ac:dyDescent="0.2">
      <c r="A7" t="s">
        <v>1146</v>
      </c>
      <c r="B7" s="529" t="s">
        <v>1150</v>
      </c>
    </row>
    <row r="8" spans="1:5" x14ac:dyDescent="0.2">
      <c r="A8" t="s">
        <v>1147</v>
      </c>
      <c r="B8" s="529" t="s">
        <v>1151</v>
      </c>
    </row>
    <row r="9" spans="1:5" x14ac:dyDescent="0.2">
      <c r="A9" t="s">
        <v>1152</v>
      </c>
      <c r="B9" s="529" t="s">
        <v>1153</v>
      </c>
    </row>
    <row r="10" spans="1:5" x14ac:dyDescent="0.2">
      <c r="A10" t="s">
        <v>1166</v>
      </c>
      <c r="B10" s="529" t="s">
        <v>1167</v>
      </c>
      <c r="C10" t="s">
        <v>1212</v>
      </c>
      <c r="D10" s="529" t="s">
        <v>1211</v>
      </c>
    </row>
    <row r="11" spans="1:5" x14ac:dyDescent="0.2">
      <c r="A11" t="s">
        <v>1168</v>
      </c>
      <c r="B11" s="529" t="s">
        <v>1169</v>
      </c>
      <c r="C11" t="s">
        <v>1210</v>
      </c>
      <c r="D11" s="529" t="s">
        <v>1209</v>
      </c>
    </row>
    <row r="12" spans="1:5" x14ac:dyDescent="0.2">
      <c r="A12" t="s">
        <v>1195</v>
      </c>
      <c r="B12" s="529" t="s">
        <v>1194</v>
      </c>
    </row>
    <row r="13" spans="1:5" x14ac:dyDescent="0.2">
      <c r="A13" t="s">
        <v>1187</v>
      </c>
      <c r="B13" s="529" t="s">
        <v>1186</v>
      </c>
    </row>
    <row r="14" spans="1:5" x14ac:dyDescent="0.2">
      <c r="A14" t="s">
        <v>1196</v>
      </c>
      <c r="B14" s="530" t="s">
        <v>1197</v>
      </c>
    </row>
    <row r="15" spans="1:5" x14ac:dyDescent="0.2">
      <c r="A15" t="s">
        <v>1198</v>
      </c>
      <c r="B15" s="529" t="s">
        <v>1199</v>
      </c>
    </row>
    <row r="16" spans="1:5" x14ac:dyDescent="0.2">
      <c r="A16" t="s">
        <v>1189</v>
      </c>
      <c r="B16" s="529" t="s">
        <v>1188</v>
      </c>
    </row>
    <row r="17" spans="1:4" x14ac:dyDescent="0.2">
      <c r="A17" t="s">
        <v>1173</v>
      </c>
      <c r="B17" s="529" t="s">
        <v>1200</v>
      </c>
    </row>
    <row r="18" spans="1:4" x14ac:dyDescent="0.2">
      <c r="A18" t="s">
        <v>1201</v>
      </c>
      <c r="B18" s="529" t="s">
        <v>1202</v>
      </c>
    </row>
    <row r="19" spans="1:4" x14ac:dyDescent="0.2">
      <c r="A19" t="s">
        <v>1154</v>
      </c>
      <c r="B19" s="529" t="s">
        <v>1205</v>
      </c>
    </row>
    <row r="20" spans="1:4" x14ac:dyDescent="0.2">
      <c r="A20" t="s">
        <v>1203</v>
      </c>
      <c r="B20" s="529" t="s">
        <v>1204</v>
      </c>
    </row>
    <row r="21" spans="1:4" x14ac:dyDescent="0.2">
      <c r="A21" t="s">
        <v>1164</v>
      </c>
      <c r="B21" s="529" t="s">
        <v>1165</v>
      </c>
    </row>
    <row r="22" spans="1:4" x14ac:dyDescent="0.2">
      <c r="A22" t="s">
        <v>1155</v>
      </c>
      <c r="B22" s="529" t="s">
        <v>1156</v>
      </c>
    </row>
    <row r="23" spans="1:4" x14ac:dyDescent="0.2">
      <c r="A23" t="s">
        <v>1159</v>
      </c>
      <c r="B23" s="529" t="s">
        <v>1160</v>
      </c>
    </row>
    <row r="24" spans="1:4" x14ac:dyDescent="0.2">
      <c r="A24" t="s">
        <v>1175</v>
      </c>
      <c r="B24" s="529" t="s">
        <v>1174</v>
      </c>
    </row>
    <row r="25" spans="1:4" x14ac:dyDescent="0.2">
      <c r="A25" t="s">
        <v>1179</v>
      </c>
      <c r="B25" s="529" t="s">
        <v>1178</v>
      </c>
    </row>
    <row r="26" spans="1:4" x14ac:dyDescent="0.2">
      <c r="A26" t="s">
        <v>1180</v>
      </c>
      <c r="B26" s="529" t="s">
        <v>1181</v>
      </c>
      <c r="C26" t="s">
        <v>1182</v>
      </c>
      <c r="D26" s="529" t="s">
        <v>1183</v>
      </c>
    </row>
    <row r="27" spans="1:4" x14ac:dyDescent="0.2">
      <c r="A27" t="s">
        <v>1161</v>
      </c>
      <c r="B27" s="529" t="s">
        <v>1163</v>
      </c>
      <c r="C27" t="s">
        <v>1162</v>
      </c>
      <c r="D27" s="529" t="s">
        <v>1208</v>
      </c>
    </row>
    <row r="28" spans="1:4" x14ac:dyDescent="0.2">
      <c r="A28" t="s">
        <v>1184</v>
      </c>
      <c r="B28" s="529" t="s">
        <v>1185</v>
      </c>
    </row>
    <row r="29" spans="1:4" x14ac:dyDescent="0.2">
      <c r="A29" t="s">
        <v>1176</v>
      </c>
      <c r="B29" s="529" t="s">
        <v>1177</v>
      </c>
    </row>
    <row r="30" spans="1:4" x14ac:dyDescent="0.2">
      <c r="A30" t="s">
        <v>1170</v>
      </c>
      <c r="B30" s="529" t="s">
        <v>1171</v>
      </c>
    </row>
    <row r="31" spans="1:4" x14ac:dyDescent="0.2">
      <c r="A31" t="s">
        <v>1191</v>
      </c>
      <c r="B31" s="529" t="s">
        <v>1190</v>
      </c>
    </row>
    <row r="32" spans="1:4" x14ac:dyDescent="0.2">
      <c r="A32" t="s">
        <v>1193</v>
      </c>
      <c r="B32" s="529" t="s">
        <v>1192</v>
      </c>
    </row>
    <row r="33" spans="1:2" x14ac:dyDescent="0.2">
      <c r="A33" t="s">
        <v>1157</v>
      </c>
      <c r="B33" s="529" t="s">
        <v>1158</v>
      </c>
    </row>
  </sheetData>
  <mergeCells count="1">
    <mergeCell ref="A1:E1"/>
  </mergeCells>
  <phoneticPr fontId="29"/>
  <hyperlinks>
    <hyperlink ref="B3" location="勤務形態一覧表!A1" display="従業者の勤務体制及び勤務形態一覧表" xr:uid="{52AC73B6-B441-4546-BF61-CB7E3DB91A1D}"/>
    <hyperlink ref="B4" location="'様式1-1'!A1" display="サービス提供体制強化加算届出書（定期巡回・随時対応型訪問介護看護、夜間対応型訪問介護）" xr:uid="{A015D72F-ED7A-452A-8914-B4C49056FC07}"/>
    <hyperlink ref="B5" location="'様式1-2'!A1" display="サービス提供体制強化加算届出書（地域密着型通所介護、（介護予防）認知症対応型通所介護）" xr:uid="{80FBEACD-E524-4F74-9B81-DFBDEBC6A938}"/>
    <hyperlink ref="B6" location="'様式1-3'!A1" display="サービス提供体制強化加算届出書（（介護予防）認知症対応型共同生活介護）" xr:uid="{58D9037D-CD59-4D0D-A974-EBEA2D566C78}"/>
    <hyperlink ref="B7" location="'様式1-4'!A1" display="サービス提供体制強化加算届出書（（介護予防）小規模多機能型居宅介護、看護小規模多機能型居宅介護）" xr:uid="{10D00AD4-2D9A-4FC8-BB8B-9718FBBAFE6B}"/>
    <hyperlink ref="B8" location="'様式1-5'!A1" display="サービス提供体制強化加算届出書（総合事業通所型サービス）" xr:uid="{65E8AF8B-C2C0-4E7F-A56D-D95DD0E3AB1D}"/>
    <hyperlink ref="B9" location="様式2!A1" display="緊急時訪問看護加算・特別管理体制・ターミナルケア体制に係る届出書" xr:uid="{09C19FED-5CFF-4F4C-8D35-7BD7BC844294}"/>
    <hyperlink ref="B10" location="'様式3-1'!A1" display="中重度者ケア体制加算に関する届出書" xr:uid="{98820CAF-6438-4841-8B4B-062B3F690572}"/>
    <hyperlink ref="B11" location="'様式4-1'!A1" display="認知症加算に係る届出書" xr:uid="{82289346-5687-4BE0-BC8D-765255FDB993}"/>
    <hyperlink ref="B12" location="様式5!A1" display="褥瘡マネジメント加算に係る届出書" xr:uid="{D730E508-5590-46E6-86F9-BDBFFFDC420B}"/>
    <hyperlink ref="B13" location="様式7!A1" display="高齢者施設等感染対策向上加算に係る届出書" xr:uid="{E3E81F84-5705-484F-B26A-59E92984577C}"/>
    <hyperlink ref="B14" location="様式8!A1" display="特定事業所加算（Ⅰ）～（Ⅲ）・特定事業所医療介護連携加算・ターミナルケアマネジメント加算" xr:uid="{CE54A13E-1E16-48C7-8EC7-D0D7C34E22D2}"/>
    <hyperlink ref="B15" location="様式9!A1" display="特定事業所加算Ａに係る届出書" xr:uid="{41172497-65C6-47F5-8736-A73FE0E240B9}"/>
    <hyperlink ref="B16" location="様式11!A1" display="看護体制及びサテライト体制に係る届出書" xr:uid="{7E08709C-3899-483D-BE85-6FB1DA37603B}"/>
    <hyperlink ref="B17" location="様式12!A1" display="看取り連携加算に係る届出書（小規模多機能型居宅介護）" xr:uid="{A4B35E6D-FD55-4FE5-BF4B-D1CDF2DA6C4A}"/>
    <hyperlink ref="B18" location="様式13!A1" display="看取り連携加算に係る届出書（認知症対応型共同生活介護）" xr:uid="{FD2AFA4E-A98D-4A57-B193-81D0D03F0E7E}"/>
    <hyperlink ref="B19" location="様式14!A1" display="認知症専門ケア加算に係る届出書（定期巡回・随時対応型訪問介護看護、夜間対応型訪問介護）" xr:uid="{3A917971-4314-41B1-AD0E-2617F6EF7021}"/>
    <hyperlink ref="B20" location="様式15!A1" display="認知症専門ケア加算に係る届出書（認知症対応型共同生活介護）" xr:uid="{1C935936-7224-4AC3-AD1E-9EDEBD51AD1C}"/>
    <hyperlink ref="B21" location="様式16!A1" display="生活相談員配置等加算に係る届出書" xr:uid="{E8C0F338-7BF5-47D1-9096-71232E30C03B}"/>
    <hyperlink ref="B22" location="様式17!A1" display="総合マネジメント体制強化加算に係る届出書" xr:uid="{9F0660C1-5671-4373-8463-BBF5D458AF05}"/>
    <hyperlink ref="B23" location="様式18!A1" display="２４時間通報対応加算に係る届出書" xr:uid="{DD8B9E65-F522-4A2B-9C23-87DB8FA2BACA}"/>
    <hyperlink ref="B24" location="様式19!A1" display="訪問体制強化加算に係る届出書" xr:uid="{75F8BD79-9496-4B17-912F-E652607EFD71}"/>
    <hyperlink ref="B25" location="様式20!A1" display="夜間支援体制に係る届出書" xr:uid="{0371309E-C49A-464B-9F43-5B2C8AE93A2B}"/>
    <hyperlink ref="B26" location="様式21‐1!A1" display="医療連携体制加算に係る届出書（Ⅰ）" xr:uid="{6753FD83-D70F-4C7D-9263-34F4DF685530}"/>
    <hyperlink ref="B27" location="'様式22-1'!A1" display="感染症又は災害の発生を理由とする通所介護等の介護報酬による評価　届出様式" xr:uid="{202E4839-C885-4A41-8789-F5C64058F545}"/>
    <hyperlink ref="B28" location="様式23!A1" display="認知症チームケア推進加算に係る届出書" xr:uid="{B7DC8BA2-547A-4C79-8427-E0C1AE42C8E6}"/>
    <hyperlink ref="B29" location="様式24!A1" display="生産性向上推進体制加算に係る届出書" xr:uid="{D26B0781-7DA8-4724-BB40-98F69B78A58B}"/>
    <hyperlink ref="B30" location="様式25!A1" display="認知症加算（Ⅰ）・（Ⅱ）に係る届出書" xr:uid="{3CEC85FC-BA68-41A1-8A84-1B2D16719525}"/>
    <hyperlink ref="B31" location="様式26!A1" display="専門管理加算に係る届出書" xr:uid="{6892AA1C-5168-4AA1-8EB4-6721C411EC6A}"/>
    <hyperlink ref="B32" location="様式27!A1" display="遠隔死亡診断" xr:uid="{B7DB94F8-EFDE-40D0-B163-433E0393A1A2}"/>
    <hyperlink ref="B33" location="様式28!A1" display="口腔連携強化加算に関する届出書" xr:uid="{ABE66EDD-A545-4E39-AB3B-9DA22AB40E2F}"/>
    <hyperlink ref="D3" location="シフト記号票!A1" display="シフト記号表" xr:uid="{189550EE-936F-4BDA-AB44-98F0F66C2F17}"/>
    <hyperlink ref="D4" location="'参考計算書（Ａ）有資格者の割合の計算用'!A1" display="参考計算書（Ａ）　有資格者の割合の計算用" xr:uid="{D4CB6393-0F43-4147-BDE1-07A5C793F6EE}"/>
    <hyperlink ref="D5" location="'参考計算書（Ｂ）勤続７年以上職員の割合の計算用'!A1" display="参考計算書（B）　勤続年数７年以上の職員の割合の計算用" xr:uid="{E6B6024D-ECD9-459C-AE78-0FF7A4EC95C8}"/>
    <hyperlink ref="D6" location="'参考計算書（Ｃ）常勤職員の割合の計算用'!A1" display="参考計算書（Ｃ）　常勤職員の割合の計算用" xr:uid="{615E8B61-7A14-470C-B556-FF0ABD44CF45}"/>
    <hyperlink ref="D10" location="'様式3-2'!A1" display="利用者の割合に関する計算書（中重度者ケア体制加算）" xr:uid="{8EFDCAE8-6A54-40DD-BA07-87EE611193D9}"/>
    <hyperlink ref="D11" location="'様式4-2'!A1" display="利用者の割合に関する計算書（認知症加算）" xr:uid="{78487EED-06FC-4D88-8171-8D47A228093C}"/>
    <hyperlink ref="D26" location="様式21‐2!A1" display="医療連携体制加算に係る届出書（Ⅱ）" xr:uid="{443A0C20-E03D-455D-8464-24225E6FD1C0}"/>
    <hyperlink ref="D27" location="'様式22-2'!A1" display="利用延人員数計算シート（通所介護・地域密着型通所介護・(介護予防)認知症対応型通所介護）" xr:uid="{8EFE0814-0B4D-482F-9705-151ABC144D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A6A6"/>
    <pageSetUpPr fitToPage="1"/>
  </sheetPr>
  <dimension ref="A1:R51"/>
  <sheetViews>
    <sheetView showGridLines="0" view="pageBreakPreview" zoomScaleSheetLayoutView="100" workbookViewId="0"/>
  </sheetViews>
  <sheetFormatPr defaultColWidth="9" defaultRowHeight="10.8" x14ac:dyDescent="0.2"/>
  <cols>
    <col min="1" max="1" width="5.88671875" style="2" customWidth="1"/>
    <col min="2" max="2" width="25.44140625" style="3" bestFit="1" customWidth="1"/>
    <col min="3" max="3" width="2.77734375" style="4" customWidth="1"/>
    <col min="4" max="4" width="9.109375" style="5" customWidth="1"/>
    <col min="5" max="5" width="2.33203125" style="5" customWidth="1"/>
    <col min="6" max="6" width="8" style="6" customWidth="1"/>
    <col min="7" max="7" width="4.21875" style="7" customWidth="1"/>
    <col min="8" max="8" width="2" style="3" customWidth="1"/>
    <col min="9" max="9" width="5" style="3" customWidth="1"/>
    <col min="10" max="10" width="11.77734375" style="8" customWidth="1"/>
    <col min="11" max="11" width="2.44140625" style="8" customWidth="1"/>
    <col min="12" max="12" width="8.88671875" style="6" customWidth="1"/>
    <col min="13" max="13" width="2.44140625" style="8" customWidth="1"/>
    <col min="14" max="14" width="8.88671875" style="6" customWidth="1"/>
    <col min="15" max="15" width="6" style="9" customWidth="1"/>
    <col min="16" max="17" width="9.33203125" style="10" customWidth="1"/>
    <col min="18" max="21" width="9.33203125" style="3" customWidth="1"/>
    <col min="22" max="256" width="9" style="3"/>
    <col min="257" max="257" width="5.88671875" style="3" customWidth="1"/>
    <col min="258" max="258" width="25.44140625" style="3" bestFit="1" customWidth="1"/>
    <col min="259" max="259" width="2.77734375" style="3" customWidth="1"/>
    <col min="260" max="260" width="9.109375" style="3" customWidth="1"/>
    <col min="261" max="261" width="2.33203125" style="3" customWidth="1"/>
    <col min="262" max="262" width="8" style="3" customWidth="1"/>
    <col min="263" max="263" width="4.21875" style="3" customWidth="1"/>
    <col min="264" max="264" width="2" style="3" customWidth="1"/>
    <col min="265" max="265" width="5" style="3" customWidth="1"/>
    <col min="266" max="266" width="11.77734375" style="3" customWidth="1"/>
    <col min="267" max="267" width="2.44140625" style="3" customWidth="1"/>
    <col min="268" max="268" width="8.88671875" style="3" customWidth="1"/>
    <col min="269" max="269" width="2.44140625" style="3" customWidth="1"/>
    <col min="270" max="270" width="8.88671875" style="3" customWidth="1"/>
    <col min="271" max="271" width="6" style="3" customWidth="1"/>
    <col min="272" max="277" width="9.33203125" style="3" customWidth="1"/>
    <col min="278" max="512" width="9" style="3"/>
    <col min="513" max="513" width="5.88671875" style="3" customWidth="1"/>
    <col min="514" max="514" width="25.44140625" style="3" bestFit="1" customWidth="1"/>
    <col min="515" max="515" width="2.77734375" style="3" customWidth="1"/>
    <col min="516" max="516" width="9.109375" style="3" customWidth="1"/>
    <col min="517" max="517" width="2.33203125" style="3" customWidth="1"/>
    <col min="518" max="518" width="8" style="3" customWidth="1"/>
    <col min="519" max="519" width="4.21875" style="3" customWidth="1"/>
    <col min="520" max="520" width="2" style="3" customWidth="1"/>
    <col min="521" max="521" width="5" style="3" customWidth="1"/>
    <col min="522" max="522" width="11.77734375" style="3" customWidth="1"/>
    <col min="523" max="523" width="2.44140625" style="3" customWidth="1"/>
    <col min="524" max="524" width="8.88671875" style="3" customWidth="1"/>
    <col min="525" max="525" width="2.44140625" style="3" customWidth="1"/>
    <col min="526" max="526" width="8.88671875" style="3" customWidth="1"/>
    <col min="527" max="527" width="6" style="3" customWidth="1"/>
    <col min="528" max="533" width="9.33203125" style="3" customWidth="1"/>
    <col min="534" max="768" width="9" style="3"/>
    <col min="769" max="769" width="5.88671875" style="3" customWidth="1"/>
    <col min="770" max="770" width="25.44140625" style="3" bestFit="1" customWidth="1"/>
    <col min="771" max="771" width="2.77734375" style="3" customWidth="1"/>
    <col min="772" max="772" width="9.109375" style="3" customWidth="1"/>
    <col min="773" max="773" width="2.33203125" style="3" customWidth="1"/>
    <col min="774" max="774" width="8" style="3" customWidth="1"/>
    <col min="775" max="775" width="4.21875" style="3" customWidth="1"/>
    <col min="776" max="776" width="2" style="3" customWidth="1"/>
    <col min="777" max="777" width="5" style="3" customWidth="1"/>
    <col min="778" max="778" width="11.77734375" style="3" customWidth="1"/>
    <col min="779" max="779" width="2.44140625" style="3" customWidth="1"/>
    <col min="780" max="780" width="8.88671875" style="3" customWidth="1"/>
    <col min="781" max="781" width="2.44140625" style="3" customWidth="1"/>
    <col min="782" max="782" width="8.88671875" style="3" customWidth="1"/>
    <col min="783" max="783" width="6" style="3" customWidth="1"/>
    <col min="784" max="789" width="9.33203125" style="3" customWidth="1"/>
    <col min="790" max="1024" width="9" style="3"/>
    <col min="1025" max="1025" width="5.88671875" style="3" customWidth="1"/>
    <col min="1026" max="1026" width="25.44140625" style="3" bestFit="1" customWidth="1"/>
    <col min="1027" max="1027" width="2.77734375" style="3" customWidth="1"/>
    <col min="1028" max="1028" width="9.109375" style="3" customWidth="1"/>
    <col min="1029" max="1029" width="2.33203125" style="3" customWidth="1"/>
    <col min="1030" max="1030" width="8" style="3" customWidth="1"/>
    <col min="1031" max="1031" width="4.21875" style="3" customWidth="1"/>
    <col min="1032" max="1032" width="2" style="3" customWidth="1"/>
    <col min="1033" max="1033" width="5" style="3" customWidth="1"/>
    <col min="1034" max="1034" width="11.77734375" style="3" customWidth="1"/>
    <col min="1035" max="1035" width="2.44140625" style="3" customWidth="1"/>
    <col min="1036" max="1036" width="8.88671875" style="3" customWidth="1"/>
    <col min="1037" max="1037" width="2.44140625" style="3" customWidth="1"/>
    <col min="1038" max="1038" width="8.88671875" style="3" customWidth="1"/>
    <col min="1039" max="1039" width="6" style="3" customWidth="1"/>
    <col min="1040" max="1045" width="9.33203125" style="3" customWidth="1"/>
    <col min="1046" max="1280" width="9" style="3"/>
    <col min="1281" max="1281" width="5.88671875" style="3" customWidth="1"/>
    <col min="1282" max="1282" width="25.44140625" style="3" bestFit="1" customWidth="1"/>
    <col min="1283" max="1283" width="2.77734375" style="3" customWidth="1"/>
    <col min="1284" max="1284" width="9.109375" style="3" customWidth="1"/>
    <col min="1285" max="1285" width="2.33203125" style="3" customWidth="1"/>
    <col min="1286" max="1286" width="8" style="3" customWidth="1"/>
    <col min="1287" max="1287" width="4.21875" style="3" customWidth="1"/>
    <col min="1288" max="1288" width="2" style="3" customWidth="1"/>
    <col min="1289" max="1289" width="5" style="3" customWidth="1"/>
    <col min="1290" max="1290" width="11.77734375" style="3" customWidth="1"/>
    <col min="1291" max="1291" width="2.44140625" style="3" customWidth="1"/>
    <col min="1292" max="1292" width="8.88671875" style="3" customWidth="1"/>
    <col min="1293" max="1293" width="2.44140625" style="3" customWidth="1"/>
    <col min="1294" max="1294" width="8.88671875" style="3" customWidth="1"/>
    <col min="1295" max="1295" width="6" style="3" customWidth="1"/>
    <col min="1296" max="1301" width="9.33203125" style="3" customWidth="1"/>
    <col min="1302" max="1536" width="9" style="3"/>
    <col min="1537" max="1537" width="5.88671875" style="3" customWidth="1"/>
    <col min="1538" max="1538" width="25.44140625" style="3" bestFit="1" customWidth="1"/>
    <col min="1539" max="1539" width="2.77734375" style="3" customWidth="1"/>
    <col min="1540" max="1540" width="9.109375" style="3" customWidth="1"/>
    <col min="1541" max="1541" width="2.33203125" style="3" customWidth="1"/>
    <col min="1542" max="1542" width="8" style="3" customWidth="1"/>
    <col min="1543" max="1543" width="4.21875" style="3" customWidth="1"/>
    <col min="1544" max="1544" width="2" style="3" customWidth="1"/>
    <col min="1545" max="1545" width="5" style="3" customWidth="1"/>
    <col min="1546" max="1546" width="11.77734375" style="3" customWidth="1"/>
    <col min="1547" max="1547" width="2.44140625" style="3" customWidth="1"/>
    <col min="1548" max="1548" width="8.88671875" style="3" customWidth="1"/>
    <col min="1549" max="1549" width="2.44140625" style="3" customWidth="1"/>
    <col min="1550" max="1550" width="8.88671875" style="3" customWidth="1"/>
    <col min="1551" max="1551" width="6" style="3" customWidth="1"/>
    <col min="1552" max="1557" width="9.33203125" style="3" customWidth="1"/>
    <col min="1558" max="1792" width="9" style="3"/>
    <col min="1793" max="1793" width="5.88671875" style="3" customWidth="1"/>
    <col min="1794" max="1794" width="25.44140625" style="3" bestFit="1" customWidth="1"/>
    <col min="1795" max="1795" width="2.77734375" style="3" customWidth="1"/>
    <col min="1796" max="1796" width="9.109375" style="3" customWidth="1"/>
    <col min="1797" max="1797" width="2.33203125" style="3" customWidth="1"/>
    <col min="1798" max="1798" width="8" style="3" customWidth="1"/>
    <col min="1799" max="1799" width="4.21875" style="3" customWidth="1"/>
    <col min="1800" max="1800" width="2" style="3" customWidth="1"/>
    <col min="1801" max="1801" width="5" style="3" customWidth="1"/>
    <col min="1802" max="1802" width="11.77734375" style="3" customWidth="1"/>
    <col min="1803" max="1803" width="2.44140625" style="3" customWidth="1"/>
    <col min="1804" max="1804" width="8.88671875" style="3" customWidth="1"/>
    <col min="1805" max="1805" width="2.44140625" style="3" customWidth="1"/>
    <col min="1806" max="1806" width="8.88671875" style="3" customWidth="1"/>
    <col min="1807" max="1807" width="6" style="3" customWidth="1"/>
    <col min="1808" max="1813" width="9.33203125" style="3" customWidth="1"/>
    <col min="1814" max="2048" width="9" style="3"/>
    <col min="2049" max="2049" width="5.88671875" style="3" customWidth="1"/>
    <col min="2050" max="2050" width="25.44140625" style="3" bestFit="1" customWidth="1"/>
    <col min="2051" max="2051" width="2.77734375" style="3" customWidth="1"/>
    <col min="2052" max="2052" width="9.109375" style="3" customWidth="1"/>
    <col min="2053" max="2053" width="2.33203125" style="3" customWidth="1"/>
    <col min="2054" max="2054" width="8" style="3" customWidth="1"/>
    <col min="2055" max="2055" width="4.21875" style="3" customWidth="1"/>
    <col min="2056" max="2056" width="2" style="3" customWidth="1"/>
    <col min="2057" max="2057" width="5" style="3" customWidth="1"/>
    <col min="2058" max="2058" width="11.77734375" style="3" customWidth="1"/>
    <col min="2059" max="2059" width="2.44140625" style="3" customWidth="1"/>
    <col min="2060" max="2060" width="8.88671875" style="3" customWidth="1"/>
    <col min="2061" max="2061" width="2.44140625" style="3" customWidth="1"/>
    <col min="2062" max="2062" width="8.88671875" style="3" customWidth="1"/>
    <col min="2063" max="2063" width="6" style="3" customWidth="1"/>
    <col min="2064" max="2069" width="9.33203125" style="3" customWidth="1"/>
    <col min="2070" max="2304" width="9" style="3"/>
    <col min="2305" max="2305" width="5.88671875" style="3" customWidth="1"/>
    <col min="2306" max="2306" width="25.44140625" style="3" bestFit="1" customWidth="1"/>
    <col min="2307" max="2307" width="2.77734375" style="3" customWidth="1"/>
    <col min="2308" max="2308" width="9.109375" style="3" customWidth="1"/>
    <col min="2309" max="2309" width="2.33203125" style="3" customWidth="1"/>
    <col min="2310" max="2310" width="8" style="3" customWidth="1"/>
    <col min="2311" max="2311" width="4.21875" style="3" customWidth="1"/>
    <col min="2312" max="2312" width="2" style="3" customWidth="1"/>
    <col min="2313" max="2313" width="5" style="3" customWidth="1"/>
    <col min="2314" max="2314" width="11.77734375" style="3" customWidth="1"/>
    <col min="2315" max="2315" width="2.44140625" style="3" customWidth="1"/>
    <col min="2316" max="2316" width="8.88671875" style="3" customWidth="1"/>
    <col min="2317" max="2317" width="2.44140625" style="3" customWidth="1"/>
    <col min="2318" max="2318" width="8.88671875" style="3" customWidth="1"/>
    <col min="2319" max="2319" width="6" style="3" customWidth="1"/>
    <col min="2320" max="2325" width="9.33203125" style="3" customWidth="1"/>
    <col min="2326" max="2560" width="9" style="3"/>
    <col min="2561" max="2561" width="5.88671875" style="3" customWidth="1"/>
    <col min="2562" max="2562" width="25.44140625" style="3" bestFit="1" customWidth="1"/>
    <col min="2563" max="2563" width="2.77734375" style="3" customWidth="1"/>
    <col min="2564" max="2564" width="9.109375" style="3" customWidth="1"/>
    <col min="2565" max="2565" width="2.33203125" style="3" customWidth="1"/>
    <col min="2566" max="2566" width="8" style="3" customWidth="1"/>
    <col min="2567" max="2567" width="4.21875" style="3" customWidth="1"/>
    <col min="2568" max="2568" width="2" style="3" customWidth="1"/>
    <col min="2569" max="2569" width="5" style="3" customWidth="1"/>
    <col min="2570" max="2570" width="11.77734375" style="3" customWidth="1"/>
    <col min="2571" max="2571" width="2.44140625" style="3" customWidth="1"/>
    <col min="2572" max="2572" width="8.88671875" style="3" customWidth="1"/>
    <col min="2573" max="2573" width="2.44140625" style="3" customWidth="1"/>
    <col min="2574" max="2574" width="8.88671875" style="3" customWidth="1"/>
    <col min="2575" max="2575" width="6" style="3" customWidth="1"/>
    <col min="2576" max="2581" width="9.33203125" style="3" customWidth="1"/>
    <col min="2582" max="2816" width="9" style="3"/>
    <col min="2817" max="2817" width="5.88671875" style="3" customWidth="1"/>
    <col min="2818" max="2818" width="25.44140625" style="3" bestFit="1" customWidth="1"/>
    <col min="2819" max="2819" width="2.77734375" style="3" customWidth="1"/>
    <col min="2820" max="2820" width="9.109375" style="3" customWidth="1"/>
    <col min="2821" max="2821" width="2.33203125" style="3" customWidth="1"/>
    <col min="2822" max="2822" width="8" style="3" customWidth="1"/>
    <col min="2823" max="2823" width="4.21875" style="3" customWidth="1"/>
    <col min="2824" max="2824" width="2" style="3" customWidth="1"/>
    <col min="2825" max="2825" width="5" style="3" customWidth="1"/>
    <col min="2826" max="2826" width="11.77734375" style="3" customWidth="1"/>
    <col min="2827" max="2827" width="2.44140625" style="3" customWidth="1"/>
    <col min="2828" max="2828" width="8.88671875" style="3" customWidth="1"/>
    <col min="2829" max="2829" width="2.44140625" style="3" customWidth="1"/>
    <col min="2830" max="2830" width="8.88671875" style="3" customWidth="1"/>
    <col min="2831" max="2831" width="6" style="3" customWidth="1"/>
    <col min="2832" max="2837" width="9.33203125" style="3" customWidth="1"/>
    <col min="2838" max="3072" width="9" style="3"/>
    <col min="3073" max="3073" width="5.88671875" style="3" customWidth="1"/>
    <col min="3074" max="3074" width="25.44140625" style="3" bestFit="1" customWidth="1"/>
    <col min="3075" max="3075" width="2.77734375" style="3" customWidth="1"/>
    <col min="3076" max="3076" width="9.109375" style="3" customWidth="1"/>
    <col min="3077" max="3077" width="2.33203125" style="3" customWidth="1"/>
    <col min="3078" max="3078" width="8" style="3" customWidth="1"/>
    <col min="3079" max="3079" width="4.21875" style="3" customWidth="1"/>
    <col min="3080" max="3080" width="2" style="3" customWidth="1"/>
    <col min="3081" max="3081" width="5" style="3" customWidth="1"/>
    <col min="3082" max="3082" width="11.77734375" style="3" customWidth="1"/>
    <col min="3083" max="3083" width="2.44140625" style="3" customWidth="1"/>
    <col min="3084" max="3084" width="8.88671875" style="3" customWidth="1"/>
    <col min="3085" max="3085" width="2.44140625" style="3" customWidth="1"/>
    <col min="3086" max="3086" width="8.88671875" style="3" customWidth="1"/>
    <col min="3087" max="3087" width="6" style="3" customWidth="1"/>
    <col min="3088" max="3093" width="9.33203125" style="3" customWidth="1"/>
    <col min="3094" max="3328" width="9" style="3"/>
    <col min="3329" max="3329" width="5.88671875" style="3" customWidth="1"/>
    <col min="3330" max="3330" width="25.44140625" style="3" bestFit="1" customWidth="1"/>
    <col min="3331" max="3331" width="2.77734375" style="3" customWidth="1"/>
    <col min="3332" max="3332" width="9.109375" style="3" customWidth="1"/>
    <col min="3333" max="3333" width="2.33203125" style="3" customWidth="1"/>
    <col min="3334" max="3334" width="8" style="3" customWidth="1"/>
    <col min="3335" max="3335" width="4.21875" style="3" customWidth="1"/>
    <col min="3336" max="3336" width="2" style="3" customWidth="1"/>
    <col min="3337" max="3337" width="5" style="3" customWidth="1"/>
    <col min="3338" max="3338" width="11.77734375" style="3" customWidth="1"/>
    <col min="3339" max="3339" width="2.44140625" style="3" customWidth="1"/>
    <col min="3340" max="3340" width="8.88671875" style="3" customWidth="1"/>
    <col min="3341" max="3341" width="2.44140625" style="3" customWidth="1"/>
    <col min="3342" max="3342" width="8.88671875" style="3" customWidth="1"/>
    <col min="3343" max="3343" width="6" style="3" customWidth="1"/>
    <col min="3344" max="3349" width="9.33203125" style="3" customWidth="1"/>
    <col min="3350" max="3584" width="9" style="3"/>
    <col min="3585" max="3585" width="5.88671875" style="3" customWidth="1"/>
    <col min="3586" max="3586" width="25.44140625" style="3" bestFit="1" customWidth="1"/>
    <col min="3587" max="3587" width="2.77734375" style="3" customWidth="1"/>
    <col min="3588" max="3588" width="9.109375" style="3" customWidth="1"/>
    <col min="3589" max="3589" width="2.33203125" style="3" customWidth="1"/>
    <col min="3590" max="3590" width="8" style="3" customWidth="1"/>
    <col min="3591" max="3591" width="4.21875" style="3" customWidth="1"/>
    <col min="3592" max="3592" width="2" style="3" customWidth="1"/>
    <col min="3593" max="3593" width="5" style="3" customWidth="1"/>
    <col min="3594" max="3594" width="11.77734375" style="3" customWidth="1"/>
    <col min="3595" max="3595" width="2.44140625" style="3" customWidth="1"/>
    <col min="3596" max="3596" width="8.88671875" style="3" customWidth="1"/>
    <col min="3597" max="3597" width="2.44140625" style="3" customWidth="1"/>
    <col min="3598" max="3598" width="8.88671875" style="3" customWidth="1"/>
    <col min="3599" max="3599" width="6" style="3" customWidth="1"/>
    <col min="3600" max="3605" width="9.33203125" style="3" customWidth="1"/>
    <col min="3606" max="3840" width="9" style="3"/>
    <col min="3841" max="3841" width="5.88671875" style="3" customWidth="1"/>
    <col min="3842" max="3842" width="25.44140625" style="3" bestFit="1" customWidth="1"/>
    <col min="3843" max="3843" width="2.77734375" style="3" customWidth="1"/>
    <col min="3844" max="3844" width="9.109375" style="3" customWidth="1"/>
    <col min="3845" max="3845" width="2.33203125" style="3" customWidth="1"/>
    <col min="3846" max="3846" width="8" style="3" customWidth="1"/>
    <col min="3847" max="3847" width="4.21875" style="3" customWidth="1"/>
    <col min="3848" max="3848" width="2" style="3" customWidth="1"/>
    <col min="3849" max="3849" width="5" style="3" customWidth="1"/>
    <col min="3850" max="3850" width="11.77734375" style="3" customWidth="1"/>
    <col min="3851" max="3851" width="2.44140625" style="3" customWidth="1"/>
    <col min="3852" max="3852" width="8.88671875" style="3" customWidth="1"/>
    <col min="3853" max="3853" width="2.44140625" style="3" customWidth="1"/>
    <col min="3854" max="3854" width="8.88671875" style="3" customWidth="1"/>
    <col min="3855" max="3855" width="6" style="3" customWidth="1"/>
    <col min="3856" max="3861" width="9.33203125" style="3" customWidth="1"/>
    <col min="3862" max="4096" width="9" style="3"/>
    <col min="4097" max="4097" width="5.88671875" style="3" customWidth="1"/>
    <col min="4098" max="4098" width="25.44140625" style="3" bestFit="1" customWidth="1"/>
    <col min="4099" max="4099" width="2.77734375" style="3" customWidth="1"/>
    <col min="4100" max="4100" width="9.109375" style="3" customWidth="1"/>
    <col min="4101" max="4101" width="2.33203125" style="3" customWidth="1"/>
    <col min="4102" max="4102" width="8" style="3" customWidth="1"/>
    <col min="4103" max="4103" width="4.21875" style="3" customWidth="1"/>
    <col min="4104" max="4104" width="2" style="3" customWidth="1"/>
    <col min="4105" max="4105" width="5" style="3" customWidth="1"/>
    <col min="4106" max="4106" width="11.77734375" style="3" customWidth="1"/>
    <col min="4107" max="4107" width="2.44140625" style="3" customWidth="1"/>
    <col min="4108" max="4108" width="8.88671875" style="3" customWidth="1"/>
    <col min="4109" max="4109" width="2.44140625" style="3" customWidth="1"/>
    <col min="4110" max="4110" width="8.88671875" style="3" customWidth="1"/>
    <col min="4111" max="4111" width="6" style="3" customWidth="1"/>
    <col min="4112" max="4117" width="9.33203125" style="3" customWidth="1"/>
    <col min="4118" max="4352" width="9" style="3"/>
    <col min="4353" max="4353" width="5.88671875" style="3" customWidth="1"/>
    <col min="4354" max="4354" width="25.44140625" style="3" bestFit="1" customWidth="1"/>
    <col min="4355" max="4355" width="2.77734375" style="3" customWidth="1"/>
    <col min="4356" max="4356" width="9.109375" style="3" customWidth="1"/>
    <col min="4357" max="4357" width="2.33203125" style="3" customWidth="1"/>
    <col min="4358" max="4358" width="8" style="3" customWidth="1"/>
    <col min="4359" max="4359" width="4.21875" style="3" customWidth="1"/>
    <col min="4360" max="4360" width="2" style="3" customWidth="1"/>
    <col min="4361" max="4361" width="5" style="3" customWidth="1"/>
    <col min="4362" max="4362" width="11.77734375" style="3" customWidth="1"/>
    <col min="4363" max="4363" width="2.44140625" style="3" customWidth="1"/>
    <col min="4364" max="4364" width="8.88671875" style="3" customWidth="1"/>
    <col min="4365" max="4365" width="2.44140625" style="3" customWidth="1"/>
    <col min="4366" max="4366" width="8.88671875" style="3" customWidth="1"/>
    <col min="4367" max="4367" width="6" style="3" customWidth="1"/>
    <col min="4368" max="4373" width="9.33203125" style="3" customWidth="1"/>
    <col min="4374" max="4608" width="9" style="3"/>
    <col min="4609" max="4609" width="5.88671875" style="3" customWidth="1"/>
    <col min="4610" max="4610" width="25.44140625" style="3" bestFit="1" customWidth="1"/>
    <col min="4611" max="4611" width="2.77734375" style="3" customWidth="1"/>
    <col min="4612" max="4612" width="9.109375" style="3" customWidth="1"/>
    <col min="4613" max="4613" width="2.33203125" style="3" customWidth="1"/>
    <col min="4614" max="4614" width="8" style="3" customWidth="1"/>
    <col min="4615" max="4615" width="4.21875" style="3" customWidth="1"/>
    <col min="4616" max="4616" width="2" style="3" customWidth="1"/>
    <col min="4617" max="4617" width="5" style="3" customWidth="1"/>
    <col min="4618" max="4618" width="11.77734375" style="3" customWidth="1"/>
    <col min="4619" max="4619" width="2.44140625" style="3" customWidth="1"/>
    <col min="4620" max="4620" width="8.88671875" style="3" customWidth="1"/>
    <col min="4621" max="4621" width="2.44140625" style="3" customWidth="1"/>
    <col min="4622" max="4622" width="8.88671875" style="3" customWidth="1"/>
    <col min="4623" max="4623" width="6" style="3" customWidth="1"/>
    <col min="4624" max="4629" width="9.33203125" style="3" customWidth="1"/>
    <col min="4630" max="4864" width="9" style="3"/>
    <col min="4865" max="4865" width="5.88671875" style="3" customWidth="1"/>
    <col min="4866" max="4866" width="25.44140625" style="3" bestFit="1" customWidth="1"/>
    <col min="4867" max="4867" width="2.77734375" style="3" customWidth="1"/>
    <col min="4868" max="4868" width="9.109375" style="3" customWidth="1"/>
    <col min="4869" max="4869" width="2.33203125" style="3" customWidth="1"/>
    <col min="4870" max="4870" width="8" style="3" customWidth="1"/>
    <col min="4871" max="4871" width="4.21875" style="3" customWidth="1"/>
    <col min="4872" max="4872" width="2" style="3" customWidth="1"/>
    <col min="4873" max="4873" width="5" style="3" customWidth="1"/>
    <col min="4874" max="4874" width="11.77734375" style="3" customWidth="1"/>
    <col min="4875" max="4875" width="2.44140625" style="3" customWidth="1"/>
    <col min="4876" max="4876" width="8.88671875" style="3" customWidth="1"/>
    <col min="4877" max="4877" width="2.44140625" style="3" customWidth="1"/>
    <col min="4878" max="4878" width="8.88671875" style="3" customWidth="1"/>
    <col min="4879" max="4879" width="6" style="3" customWidth="1"/>
    <col min="4880" max="4885" width="9.33203125" style="3" customWidth="1"/>
    <col min="4886" max="5120" width="9" style="3"/>
    <col min="5121" max="5121" width="5.88671875" style="3" customWidth="1"/>
    <col min="5122" max="5122" width="25.44140625" style="3" bestFit="1" customWidth="1"/>
    <col min="5123" max="5123" width="2.77734375" style="3" customWidth="1"/>
    <col min="5124" max="5124" width="9.109375" style="3" customWidth="1"/>
    <col min="5125" max="5125" width="2.33203125" style="3" customWidth="1"/>
    <col min="5126" max="5126" width="8" style="3" customWidth="1"/>
    <col min="5127" max="5127" width="4.21875" style="3" customWidth="1"/>
    <col min="5128" max="5128" width="2" style="3" customWidth="1"/>
    <col min="5129" max="5129" width="5" style="3" customWidth="1"/>
    <col min="5130" max="5130" width="11.77734375" style="3" customWidth="1"/>
    <col min="5131" max="5131" width="2.44140625" style="3" customWidth="1"/>
    <col min="5132" max="5132" width="8.88671875" style="3" customWidth="1"/>
    <col min="5133" max="5133" width="2.44140625" style="3" customWidth="1"/>
    <col min="5134" max="5134" width="8.88671875" style="3" customWidth="1"/>
    <col min="5135" max="5135" width="6" style="3" customWidth="1"/>
    <col min="5136" max="5141" width="9.33203125" style="3" customWidth="1"/>
    <col min="5142" max="5376" width="9" style="3"/>
    <col min="5377" max="5377" width="5.88671875" style="3" customWidth="1"/>
    <col min="5378" max="5378" width="25.44140625" style="3" bestFit="1" customWidth="1"/>
    <col min="5379" max="5379" width="2.77734375" style="3" customWidth="1"/>
    <col min="5380" max="5380" width="9.109375" style="3" customWidth="1"/>
    <col min="5381" max="5381" width="2.33203125" style="3" customWidth="1"/>
    <col min="5382" max="5382" width="8" style="3" customWidth="1"/>
    <col min="5383" max="5383" width="4.21875" style="3" customWidth="1"/>
    <col min="5384" max="5384" width="2" style="3" customWidth="1"/>
    <col min="5385" max="5385" width="5" style="3" customWidth="1"/>
    <col min="5386" max="5386" width="11.77734375" style="3" customWidth="1"/>
    <col min="5387" max="5387" width="2.44140625" style="3" customWidth="1"/>
    <col min="5388" max="5388" width="8.88671875" style="3" customWidth="1"/>
    <col min="5389" max="5389" width="2.44140625" style="3" customWidth="1"/>
    <col min="5390" max="5390" width="8.88671875" style="3" customWidth="1"/>
    <col min="5391" max="5391" width="6" style="3" customWidth="1"/>
    <col min="5392" max="5397" width="9.33203125" style="3" customWidth="1"/>
    <col min="5398" max="5632" width="9" style="3"/>
    <col min="5633" max="5633" width="5.88671875" style="3" customWidth="1"/>
    <col min="5634" max="5634" width="25.44140625" style="3" bestFit="1" customWidth="1"/>
    <col min="5635" max="5635" width="2.77734375" style="3" customWidth="1"/>
    <col min="5636" max="5636" width="9.109375" style="3" customWidth="1"/>
    <col min="5637" max="5637" width="2.33203125" style="3" customWidth="1"/>
    <col min="5638" max="5638" width="8" style="3" customWidth="1"/>
    <col min="5639" max="5639" width="4.21875" style="3" customWidth="1"/>
    <col min="5640" max="5640" width="2" style="3" customWidth="1"/>
    <col min="5641" max="5641" width="5" style="3" customWidth="1"/>
    <col min="5642" max="5642" width="11.77734375" style="3" customWidth="1"/>
    <col min="5643" max="5643" width="2.44140625" style="3" customWidth="1"/>
    <col min="5644" max="5644" width="8.88671875" style="3" customWidth="1"/>
    <col min="5645" max="5645" width="2.44140625" style="3" customWidth="1"/>
    <col min="5646" max="5646" width="8.88671875" style="3" customWidth="1"/>
    <col min="5647" max="5647" width="6" style="3" customWidth="1"/>
    <col min="5648" max="5653" width="9.33203125" style="3" customWidth="1"/>
    <col min="5654" max="5888" width="9" style="3"/>
    <col min="5889" max="5889" width="5.88671875" style="3" customWidth="1"/>
    <col min="5890" max="5890" width="25.44140625" style="3" bestFit="1" customWidth="1"/>
    <col min="5891" max="5891" width="2.77734375" style="3" customWidth="1"/>
    <col min="5892" max="5892" width="9.109375" style="3" customWidth="1"/>
    <col min="5893" max="5893" width="2.33203125" style="3" customWidth="1"/>
    <col min="5894" max="5894" width="8" style="3" customWidth="1"/>
    <col min="5895" max="5895" width="4.21875" style="3" customWidth="1"/>
    <col min="5896" max="5896" width="2" style="3" customWidth="1"/>
    <col min="5897" max="5897" width="5" style="3" customWidth="1"/>
    <col min="5898" max="5898" width="11.77734375" style="3" customWidth="1"/>
    <col min="5899" max="5899" width="2.44140625" style="3" customWidth="1"/>
    <col min="5900" max="5900" width="8.88671875" style="3" customWidth="1"/>
    <col min="5901" max="5901" width="2.44140625" style="3" customWidth="1"/>
    <col min="5902" max="5902" width="8.88671875" style="3" customWidth="1"/>
    <col min="5903" max="5903" width="6" style="3" customWidth="1"/>
    <col min="5904" max="5909" width="9.33203125" style="3" customWidth="1"/>
    <col min="5910" max="6144" width="9" style="3"/>
    <col min="6145" max="6145" width="5.88671875" style="3" customWidth="1"/>
    <col min="6146" max="6146" width="25.44140625" style="3" bestFit="1" customWidth="1"/>
    <col min="6147" max="6147" width="2.77734375" style="3" customWidth="1"/>
    <col min="6148" max="6148" width="9.109375" style="3" customWidth="1"/>
    <col min="6149" max="6149" width="2.33203125" style="3" customWidth="1"/>
    <col min="6150" max="6150" width="8" style="3" customWidth="1"/>
    <col min="6151" max="6151" width="4.21875" style="3" customWidth="1"/>
    <col min="6152" max="6152" width="2" style="3" customWidth="1"/>
    <col min="6153" max="6153" width="5" style="3" customWidth="1"/>
    <col min="6154" max="6154" width="11.77734375" style="3" customWidth="1"/>
    <col min="6155" max="6155" width="2.44140625" style="3" customWidth="1"/>
    <col min="6156" max="6156" width="8.88671875" style="3" customWidth="1"/>
    <col min="6157" max="6157" width="2.44140625" style="3" customWidth="1"/>
    <col min="6158" max="6158" width="8.88671875" style="3" customWidth="1"/>
    <col min="6159" max="6159" width="6" style="3" customWidth="1"/>
    <col min="6160" max="6165" width="9.33203125" style="3" customWidth="1"/>
    <col min="6166" max="6400" width="9" style="3"/>
    <col min="6401" max="6401" width="5.88671875" style="3" customWidth="1"/>
    <col min="6402" max="6402" width="25.44140625" style="3" bestFit="1" customWidth="1"/>
    <col min="6403" max="6403" width="2.77734375" style="3" customWidth="1"/>
    <col min="6404" max="6404" width="9.109375" style="3" customWidth="1"/>
    <col min="6405" max="6405" width="2.33203125" style="3" customWidth="1"/>
    <col min="6406" max="6406" width="8" style="3" customWidth="1"/>
    <col min="6407" max="6407" width="4.21875" style="3" customWidth="1"/>
    <col min="6408" max="6408" width="2" style="3" customWidth="1"/>
    <col min="6409" max="6409" width="5" style="3" customWidth="1"/>
    <col min="6410" max="6410" width="11.77734375" style="3" customWidth="1"/>
    <col min="6411" max="6411" width="2.44140625" style="3" customWidth="1"/>
    <col min="6412" max="6412" width="8.88671875" style="3" customWidth="1"/>
    <col min="6413" max="6413" width="2.44140625" style="3" customWidth="1"/>
    <col min="6414" max="6414" width="8.88671875" style="3" customWidth="1"/>
    <col min="6415" max="6415" width="6" style="3" customWidth="1"/>
    <col min="6416" max="6421" width="9.33203125" style="3" customWidth="1"/>
    <col min="6422" max="6656" width="9" style="3"/>
    <col min="6657" max="6657" width="5.88671875" style="3" customWidth="1"/>
    <col min="6658" max="6658" width="25.44140625" style="3" bestFit="1" customWidth="1"/>
    <col min="6659" max="6659" width="2.77734375" style="3" customWidth="1"/>
    <col min="6660" max="6660" width="9.109375" style="3" customWidth="1"/>
    <col min="6661" max="6661" width="2.33203125" style="3" customWidth="1"/>
    <col min="6662" max="6662" width="8" style="3" customWidth="1"/>
    <col min="6663" max="6663" width="4.21875" style="3" customWidth="1"/>
    <col min="6664" max="6664" width="2" style="3" customWidth="1"/>
    <col min="6665" max="6665" width="5" style="3" customWidth="1"/>
    <col min="6666" max="6666" width="11.77734375" style="3" customWidth="1"/>
    <col min="6667" max="6667" width="2.44140625" style="3" customWidth="1"/>
    <col min="6668" max="6668" width="8.88671875" style="3" customWidth="1"/>
    <col min="6669" max="6669" width="2.44140625" style="3" customWidth="1"/>
    <col min="6670" max="6670" width="8.88671875" style="3" customWidth="1"/>
    <col min="6671" max="6671" width="6" style="3" customWidth="1"/>
    <col min="6672" max="6677" width="9.33203125" style="3" customWidth="1"/>
    <col min="6678" max="6912" width="9" style="3"/>
    <col min="6913" max="6913" width="5.88671875" style="3" customWidth="1"/>
    <col min="6914" max="6914" width="25.44140625" style="3" bestFit="1" customWidth="1"/>
    <col min="6915" max="6915" width="2.77734375" style="3" customWidth="1"/>
    <col min="6916" max="6916" width="9.109375" style="3" customWidth="1"/>
    <col min="6917" max="6917" width="2.33203125" style="3" customWidth="1"/>
    <col min="6918" max="6918" width="8" style="3" customWidth="1"/>
    <col min="6919" max="6919" width="4.21875" style="3" customWidth="1"/>
    <col min="6920" max="6920" width="2" style="3" customWidth="1"/>
    <col min="6921" max="6921" width="5" style="3" customWidth="1"/>
    <col min="6922" max="6922" width="11.77734375" style="3" customWidth="1"/>
    <col min="6923" max="6923" width="2.44140625" style="3" customWidth="1"/>
    <col min="6924" max="6924" width="8.88671875" style="3" customWidth="1"/>
    <col min="6925" max="6925" width="2.44140625" style="3" customWidth="1"/>
    <col min="6926" max="6926" width="8.88671875" style="3" customWidth="1"/>
    <col min="6927" max="6927" width="6" style="3" customWidth="1"/>
    <col min="6928" max="6933" width="9.33203125" style="3" customWidth="1"/>
    <col min="6934" max="7168" width="9" style="3"/>
    <col min="7169" max="7169" width="5.88671875" style="3" customWidth="1"/>
    <col min="7170" max="7170" width="25.44140625" style="3" bestFit="1" customWidth="1"/>
    <col min="7171" max="7171" width="2.77734375" style="3" customWidth="1"/>
    <col min="7172" max="7172" width="9.109375" style="3" customWidth="1"/>
    <col min="7173" max="7173" width="2.33203125" style="3" customWidth="1"/>
    <col min="7174" max="7174" width="8" style="3" customWidth="1"/>
    <col min="7175" max="7175" width="4.21875" style="3" customWidth="1"/>
    <col min="7176" max="7176" width="2" style="3" customWidth="1"/>
    <col min="7177" max="7177" width="5" style="3" customWidth="1"/>
    <col min="7178" max="7178" width="11.77734375" style="3" customWidth="1"/>
    <col min="7179" max="7179" width="2.44140625" style="3" customWidth="1"/>
    <col min="7180" max="7180" width="8.88671875" style="3" customWidth="1"/>
    <col min="7181" max="7181" width="2.44140625" style="3" customWidth="1"/>
    <col min="7182" max="7182" width="8.88671875" style="3" customWidth="1"/>
    <col min="7183" max="7183" width="6" style="3" customWidth="1"/>
    <col min="7184" max="7189" width="9.33203125" style="3" customWidth="1"/>
    <col min="7190" max="7424" width="9" style="3"/>
    <col min="7425" max="7425" width="5.88671875" style="3" customWidth="1"/>
    <col min="7426" max="7426" width="25.44140625" style="3" bestFit="1" customWidth="1"/>
    <col min="7427" max="7427" width="2.77734375" style="3" customWidth="1"/>
    <col min="7428" max="7428" width="9.109375" style="3" customWidth="1"/>
    <col min="7429" max="7429" width="2.33203125" style="3" customWidth="1"/>
    <col min="7430" max="7430" width="8" style="3" customWidth="1"/>
    <col min="7431" max="7431" width="4.21875" style="3" customWidth="1"/>
    <col min="7432" max="7432" width="2" style="3" customWidth="1"/>
    <col min="7433" max="7433" width="5" style="3" customWidth="1"/>
    <col min="7434" max="7434" width="11.77734375" style="3" customWidth="1"/>
    <col min="7435" max="7435" width="2.44140625" style="3" customWidth="1"/>
    <col min="7436" max="7436" width="8.88671875" style="3" customWidth="1"/>
    <col min="7437" max="7437" width="2.44140625" style="3" customWidth="1"/>
    <col min="7438" max="7438" width="8.88671875" style="3" customWidth="1"/>
    <col min="7439" max="7439" width="6" style="3" customWidth="1"/>
    <col min="7440" max="7445" width="9.33203125" style="3" customWidth="1"/>
    <col min="7446" max="7680" width="9" style="3"/>
    <col min="7681" max="7681" width="5.88671875" style="3" customWidth="1"/>
    <col min="7682" max="7682" width="25.44140625" style="3" bestFit="1" customWidth="1"/>
    <col min="7683" max="7683" width="2.77734375" style="3" customWidth="1"/>
    <col min="7684" max="7684" width="9.109375" style="3" customWidth="1"/>
    <col min="7685" max="7685" width="2.33203125" style="3" customWidth="1"/>
    <col min="7686" max="7686" width="8" style="3" customWidth="1"/>
    <col min="7687" max="7687" width="4.21875" style="3" customWidth="1"/>
    <col min="7688" max="7688" width="2" style="3" customWidth="1"/>
    <col min="7689" max="7689" width="5" style="3" customWidth="1"/>
    <col min="7690" max="7690" width="11.77734375" style="3" customWidth="1"/>
    <col min="7691" max="7691" width="2.44140625" style="3" customWidth="1"/>
    <col min="7692" max="7692" width="8.88671875" style="3" customWidth="1"/>
    <col min="7693" max="7693" width="2.44140625" style="3" customWidth="1"/>
    <col min="7694" max="7694" width="8.88671875" style="3" customWidth="1"/>
    <col min="7695" max="7695" width="6" style="3" customWidth="1"/>
    <col min="7696" max="7701" width="9.33203125" style="3" customWidth="1"/>
    <col min="7702" max="7936" width="9" style="3"/>
    <col min="7937" max="7937" width="5.88671875" style="3" customWidth="1"/>
    <col min="7938" max="7938" width="25.44140625" style="3" bestFit="1" customWidth="1"/>
    <col min="7939" max="7939" width="2.77734375" style="3" customWidth="1"/>
    <col min="7940" max="7940" width="9.109375" style="3" customWidth="1"/>
    <col min="7941" max="7941" width="2.33203125" style="3" customWidth="1"/>
    <col min="7942" max="7942" width="8" style="3" customWidth="1"/>
    <col min="7943" max="7943" width="4.21875" style="3" customWidth="1"/>
    <col min="7944" max="7944" width="2" style="3" customWidth="1"/>
    <col min="7945" max="7945" width="5" style="3" customWidth="1"/>
    <col min="7946" max="7946" width="11.77734375" style="3" customWidth="1"/>
    <col min="7947" max="7947" width="2.44140625" style="3" customWidth="1"/>
    <col min="7948" max="7948" width="8.88671875" style="3" customWidth="1"/>
    <col min="7949" max="7949" width="2.44140625" style="3" customWidth="1"/>
    <col min="7950" max="7950" width="8.88671875" style="3" customWidth="1"/>
    <col min="7951" max="7951" width="6" style="3" customWidth="1"/>
    <col min="7952" max="7957" width="9.33203125" style="3" customWidth="1"/>
    <col min="7958" max="8192" width="9" style="3"/>
    <col min="8193" max="8193" width="5.88671875" style="3" customWidth="1"/>
    <col min="8194" max="8194" width="25.44140625" style="3" bestFit="1" customWidth="1"/>
    <col min="8195" max="8195" width="2.77734375" style="3" customWidth="1"/>
    <col min="8196" max="8196" width="9.109375" style="3" customWidth="1"/>
    <col min="8197" max="8197" width="2.33203125" style="3" customWidth="1"/>
    <col min="8198" max="8198" width="8" style="3" customWidth="1"/>
    <col min="8199" max="8199" width="4.21875" style="3" customWidth="1"/>
    <col min="8200" max="8200" width="2" style="3" customWidth="1"/>
    <col min="8201" max="8201" width="5" style="3" customWidth="1"/>
    <col min="8202" max="8202" width="11.77734375" style="3" customWidth="1"/>
    <col min="8203" max="8203" width="2.44140625" style="3" customWidth="1"/>
    <col min="8204" max="8204" width="8.88671875" style="3" customWidth="1"/>
    <col min="8205" max="8205" width="2.44140625" style="3" customWidth="1"/>
    <col min="8206" max="8206" width="8.88671875" style="3" customWidth="1"/>
    <col min="8207" max="8207" width="6" style="3" customWidth="1"/>
    <col min="8208" max="8213" width="9.33203125" style="3" customWidth="1"/>
    <col min="8214" max="8448" width="9" style="3"/>
    <col min="8449" max="8449" width="5.88671875" style="3" customWidth="1"/>
    <col min="8450" max="8450" width="25.44140625" style="3" bestFit="1" customWidth="1"/>
    <col min="8451" max="8451" width="2.77734375" style="3" customWidth="1"/>
    <col min="8452" max="8452" width="9.109375" style="3" customWidth="1"/>
    <col min="8453" max="8453" width="2.33203125" style="3" customWidth="1"/>
    <col min="8454" max="8454" width="8" style="3" customWidth="1"/>
    <col min="8455" max="8455" width="4.21875" style="3" customWidth="1"/>
    <col min="8456" max="8456" width="2" style="3" customWidth="1"/>
    <col min="8457" max="8457" width="5" style="3" customWidth="1"/>
    <col min="8458" max="8458" width="11.77734375" style="3" customWidth="1"/>
    <col min="8459" max="8459" width="2.44140625" style="3" customWidth="1"/>
    <col min="8460" max="8460" width="8.88671875" style="3" customWidth="1"/>
    <col min="8461" max="8461" width="2.44140625" style="3" customWidth="1"/>
    <col min="8462" max="8462" width="8.88671875" style="3" customWidth="1"/>
    <col min="8463" max="8463" width="6" style="3" customWidth="1"/>
    <col min="8464" max="8469" width="9.33203125" style="3" customWidth="1"/>
    <col min="8470" max="8704" width="9" style="3"/>
    <col min="8705" max="8705" width="5.88671875" style="3" customWidth="1"/>
    <col min="8706" max="8706" width="25.44140625" style="3" bestFit="1" customWidth="1"/>
    <col min="8707" max="8707" width="2.77734375" style="3" customWidth="1"/>
    <col min="8708" max="8708" width="9.109375" style="3" customWidth="1"/>
    <col min="8709" max="8709" width="2.33203125" style="3" customWidth="1"/>
    <col min="8710" max="8710" width="8" style="3" customWidth="1"/>
    <col min="8711" max="8711" width="4.21875" style="3" customWidth="1"/>
    <col min="8712" max="8712" width="2" style="3" customWidth="1"/>
    <col min="8713" max="8713" width="5" style="3" customWidth="1"/>
    <col min="8714" max="8714" width="11.77734375" style="3" customWidth="1"/>
    <col min="8715" max="8715" width="2.44140625" style="3" customWidth="1"/>
    <col min="8716" max="8716" width="8.88671875" style="3" customWidth="1"/>
    <col min="8717" max="8717" width="2.44140625" style="3" customWidth="1"/>
    <col min="8718" max="8718" width="8.88671875" style="3" customWidth="1"/>
    <col min="8719" max="8719" width="6" style="3" customWidth="1"/>
    <col min="8720" max="8725" width="9.33203125" style="3" customWidth="1"/>
    <col min="8726" max="8960" width="9" style="3"/>
    <col min="8961" max="8961" width="5.88671875" style="3" customWidth="1"/>
    <col min="8962" max="8962" width="25.44140625" style="3" bestFit="1" customWidth="1"/>
    <col min="8963" max="8963" width="2.77734375" style="3" customWidth="1"/>
    <col min="8964" max="8964" width="9.109375" style="3" customWidth="1"/>
    <col min="8965" max="8965" width="2.33203125" style="3" customWidth="1"/>
    <col min="8966" max="8966" width="8" style="3" customWidth="1"/>
    <col min="8967" max="8967" width="4.21875" style="3" customWidth="1"/>
    <col min="8968" max="8968" width="2" style="3" customWidth="1"/>
    <col min="8969" max="8969" width="5" style="3" customWidth="1"/>
    <col min="8970" max="8970" width="11.77734375" style="3" customWidth="1"/>
    <col min="8971" max="8971" width="2.44140625" style="3" customWidth="1"/>
    <col min="8972" max="8972" width="8.88671875" style="3" customWidth="1"/>
    <col min="8973" max="8973" width="2.44140625" style="3" customWidth="1"/>
    <col min="8974" max="8974" width="8.88671875" style="3" customWidth="1"/>
    <col min="8975" max="8975" width="6" style="3" customWidth="1"/>
    <col min="8976" max="8981" width="9.33203125" style="3" customWidth="1"/>
    <col min="8982" max="9216" width="9" style="3"/>
    <col min="9217" max="9217" width="5.88671875" style="3" customWidth="1"/>
    <col min="9218" max="9218" width="25.44140625" style="3" bestFit="1" customWidth="1"/>
    <col min="9219" max="9219" width="2.77734375" style="3" customWidth="1"/>
    <col min="9220" max="9220" width="9.109375" style="3" customWidth="1"/>
    <col min="9221" max="9221" width="2.33203125" style="3" customWidth="1"/>
    <col min="9222" max="9222" width="8" style="3" customWidth="1"/>
    <col min="9223" max="9223" width="4.21875" style="3" customWidth="1"/>
    <col min="9224" max="9224" width="2" style="3" customWidth="1"/>
    <col min="9225" max="9225" width="5" style="3" customWidth="1"/>
    <col min="9226" max="9226" width="11.77734375" style="3" customWidth="1"/>
    <col min="9227" max="9227" width="2.44140625" style="3" customWidth="1"/>
    <col min="9228" max="9228" width="8.88671875" style="3" customWidth="1"/>
    <col min="9229" max="9229" width="2.44140625" style="3" customWidth="1"/>
    <col min="9230" max="9230" width="8.88671875" style="3" customWidth="1"/>
    <col min="9231" max="9231" width="6" style="3" customWidth="1"/>
    <col min="9232" max="9237" width="9.33203125" style="3" customWidth="1"/>
    <col min="9238" max="9472" width="9" style="3"/>
    <col min="9473" max="9473" width="5.88671875" style="3" customWidth="1"/>
    <col min="9474" max="9474" width="25.44140625" style="3" bestFit="1" customWidth="1"/>
    <col min="9475" max="9475" width="2.77734375" style="3" customWidth="1"/>
    <col min="9476" max="9476" width="9.109375" style="3" customWidth="1"/>
    <col min="9477" max="9477" width="2.33203125" style="3" customWidth="1"/>
    <col min="9478" max="9478" width="8" style="3" customWidth="1"/>
    <col min="9479" max="9479" width="4.21875" style="3" customWidth="1"/>
    <col min="9480" max="9480" width="2" style="3" customWidth="1"/>
    <col min="9481" max="9481" width="5" style="3" customWidth="1"/>
    <col min="9482" max="9482" width="11.77734375" style="3" customWidth="1"/>
    <col min="9483" max="9483" width="2.44140625" style="3" customWidth="1"/>
    <col min="9484" max="9484" width="8.88671875" style="3" customWidth="1"/>
    <col min="9485" max="9485" width="2.44140625" style="3" customWidth="1"/>
    <col min="9486" max="9486" width="8.88671875" style="3" customWidth="1"/>
    <col min="9487" max="9487" width="6" style="3" customWidth="1"/>
    <col min="9488" max="9493" width="9.33203125" style="3" customWidth="1"/>
    <col min="9494" max="9728" width="9" style="3"/>
    <col min="9729" max="9729" width="5.88671875" style="3" customWidth="1"/>
    <col min="9730" max="9730" width="25.44140625" style="3" bestFit="1" customWidth="1"/>
    <col min="9731" max="9731" width="2.77734375" style="3" customWidth="1"/>
    <col min="9732" max="9732" width="9.109375" style="3" customWidth="1"/>
    <col min="9733" max="9733" width="2.33203125" style="3" customWidth="1"/>
    <col min="9734" max="9734" width="8" style="3" customWidth="1"/>
    <col min="9735" max="9735" width="4.21875" style="3" customWidth="1"/>
    <col min="9736" max="9736" width="2" style="3" customWidth="1"/>
    <col min="9737" max="9737" width="5" style="3" customWidth="1"/>
    <col min="9738" max="9738" width="11.77734375" style="3" customWidth="1"/>
    <col min="9739" max="9739" width="2.44140625" style="3" customWidth="1"/>
    <col min="9740" max="9740" width="8.88671875" style="3" customWidth="1"/>
    <col min="9741" max="9741" width="2.44140625" style="3" customWidth="1"/>
    <col min="9742" max="9742" width="8.88671875" style="3" customWidth="1"/>
    <col min="9743" max="9743" width="6" style="3" customWidth="1"/>
    <col min="9744" max="9749" width="9.33203125" style="3" customWidth="1"/>
    <col min="9750" max="9984" width="9" style="3"/>
    <col min="9985" max="9985" width="5.88671875" style="3" customWidth="1"/>
    <col min="9986" max="9986" width="25.44140625" style="3" bestFit="1" customWidth="1"/>
    <col min="9987" max="9987" width="2.77734375" style="3" customWidth="1"/>
    <col min="9988" max="9988" width="9.109375" style="3" customWidth="1"/>
    <col min="9989" max="9989" width="2.33203125" style="3" customWidth="1"/>
    <col min="9990" max="9990" width="8" style="3" customWidth="1"/>
    <col min="9991" max="9991" width="4.21875" style="3" customWidth="1"/>
    <col min="9992" max="9992" width="2" style="3" customWidth="1"/>
    <col min="9993" max="9993" width="5" style="3" customWidth="1"/>
    <col min="9994" max="9994" width="11.77734375" style="3" customWidth="1"/>
    <col min="9995" max="9995" width="2.44140625" style="3" customWidth="1"/>
    <col min="9996" max="9996" width="8.88671875" style="3" customWidth="1"/>
    <col min="9997" max="9997" width="2.44140625" style="3" customWidth="1"/>
    <col min="9998" max="9998" width="8.88671875" style="3" customWidth="1"/>
    <col min="9999" max="9999" width="6" style="3" customWidth="1"/>
    <col min="10000" max="10005" width="9.33203125" style="3" customWidth="1"/>
    <col min="10006" max="10240" width="9" style="3"/>
    <col min="10241" max="10241" width="5.88671875" style="3" customWidth="1"/>
    <col min="10242" max="10242" width="25.44140625" style="3" bestFit="1" customWidth="1"/>
    <col min="10243" max="10243" width="2.77734375" style="3" customWidth="1"/>
    <col min="10244" max="10244" width="9.109375" style="3" customWidth="1"/>
    <col min="10245" max="10245" width="2.33203125" style="3" customWidth="1"/>
    <col min="10246" max="10246" width="8" style="3" customWidth="1"/>
    <col min="10247" max="10247" width="4.21875" style="3" customWidth="1"/>
    <col min="10248" max="10248" width="2" style="3" customWidth="1"/>
    <col min="10249" max="10249" width="5" style="3" customWidth="1"/>
    <col min="10250" max="10250" width="11.77734375" style="3" customWidth="1"/>
    <col min="10251" max="10251" width="2.44140625" style="3" customWidth="1"/>
    <col min="10252" max="10252" width="8.88671875" style="3" customWidth="1"/>
    <col min="10253" max="10253" width="2.44140625" style="3" customWidth="1"/>
    <col min="10254" max="10254" width="8.88671875" style="3" customWidth="1"/>
    <col min="10255" max="10255" width="6" style="3" customWidth="1"/>
    <col min="10256" max="10261" width="9.33203125" style="3" customWidth="1"/>
    <col min="10262" max="10496" width="9" style="3"/>
    <col min="10497" max="10497" width="5.88671875" style="3" customWidth="1"/>
    <col min="10498" max="10498" width="25.44140625" style="3" bestFit="1" customWidth="1"/>
    <col min="10499" max="10499" width="2.77734375" style="3" customWidth="1"/>
    <col min="10500" max="10500" width="9.109375" style="3" customWidth="1"/>
    <col min="10501" max="10501" width="2.33203125" style="3" customWidth="1"/>
    <col min="10502" max="10502" width="8" style="3" customWidth="1"/>
    <col min="10503" max="10503" width="4.21875" style="3" customWidth="1"/>
    <col min="10504" max="10504" width="2" style="3" customWidth="1"/>
    <col min="10505" max="10505" width="5" style="3" customWidth="1"/>
    <col min="10506" max="10506" width="11.77734375" style="3" customWidth="1"/>
    <col min="10507" max="10507" width="2.44140625" style="3" customWidth="1"/>
    <col min="10508" max="10508" width="8.88671875" style="3" customWidth="1"/>
    <col min="10509" max="10509" width="2.44140625" style="3" customWidth="1"/>
    <col min="10510" max="10510" width="8.88671875" style="3" customWidth="1"/>
    <col min="10511" max="10511" width="6" style="3" customWidth="1"/>
    <col min="10512" max="10517" width="9.33203125" style="3" customWidth="1"/>
    <col min="10518" max="10752" width="9" style="3"/>
    <col min="10753" max="10753" width="5.88671875" style="3" customWidth="1"/>
    <col min="10754" max="10754" width="25.44140625" style="3" bestFit="1" customWidth="1"/>
    <col min="10755" max="10755" width="2.77734375" style="3" customWidth="1"/>
    <col min="10756" max="10756" width="9.109375" style="3" customWidth="1"/>
    <col min="10757" max="10757" width="2.33203125" style="3" customWidth="1"/>
    <col min="10758" max="10758" width="8" style="3" customWidth="1"/>
    <col min="10759" max="10759" width="4.21875" style="3" customWidth="1"/>
    <col min="10760" max="10760" width="2" style="3" customWidth="1"/>
    <col min="10761" max="10761" width="5" style="3" customWidth="1"/>
    <col min="10762" max="10762" width="11.77734375" style="3" customWidth="1"/>
    <col min="10763" max="10763" width="2.44140625" style="3" customWidth="1"/>
    <col min="10764" max="10764" width="8.88671875" style="3" customWidth="1"/>
    <col min="10765" max="10765" width="2.44140625" style="3" customWidth="1"/>
    <col min="10766" max="10766" width="8.88671875" style="3" customWidth="1"/>
    <col min="10767" max="10767" width="6" style="3" customWidth="1"/>
    <col min="10768" max="10773" width="9.33203125" style="3" customWidth="1"/>
    <col min="10774" max="11008" width="9" style="3"/>
    <col min="11009" max="11009" width="5.88671875" style="3" customWidth="1"/>
    <col min="11010" max="11010" width="25.44140625" style="3" bestFit="1" customWidth="1"/>
    <col min="11011" max="11011" width="2.77734375" style="3" customWidth="1"/>
    <col min="11012" max="11012" width="9.109375" style="3" customWidth="1"/>
    <col min="11013" max="11013" width="2.33203125" style="3" customWidth="1"/>
    <col min="11014" max="11014" width="8" style="3" customWidth="1"/>
    <col min="11015" max="11015" width="4.21875" style="3" customWidth="1"/>
    <col min="11016" max="11016" width="2" style="3" customWidth="1"/>
    <col min="11017" max="11017" width="5" style="3" customWidth="1"/>
    <col min="11018" max="11018" width="11.77734375" style="3" customWidth="1"/>
    <col min="11019" max="11019" width="2.44140625" style="3" customWidth="1"/>
    <col min="11020" max="11020" width="8.88671875" style="3" customWidth="1"/>
    <col min="11021" max="11021" width="2.44140625" style="3" customWidth="1"/>
    <col min="11022" max="11022" width="8.88671875" style="3" customWidth="1"/>
    <col min="11023" max="11023" width="6" style="3" customWidth="1"/>
    <col min="11024" max="11029" width="9.33203125" style="3" customWidth="1"/>
    <col min="11030" max="11264" width="9" style="3"/>
    <col min="11265" max="11265" width="5.88671875" style="3" customWidth="1"/>
    <col min="11266" max="11266" width="25.44140625" style="3" bestFit="1" customWidth="1"/>
    <col min="11267" max="11267" width="2.77734375" style="3" customWidth="1"/>
    <col min="11268" max="11268" width="9.109375" style="3" customWidth="1"/>
    <col min="11269" max="11269" width="2.33203125" style="3" customWidth="1"/>
    <col min="11270" max="11270" width="8" style="3" customWidth="1"/>
    <col min="11271" max="11271" width="4.21875" style="3" customWidth="1"/>
    <col min="11272" max="11272" width="2" style="3" customWidth="1"/>
    <col min="11273" max="11273" width="5" style="3" customWidth="1"/>
    <col min="11274" max="11274" width="11.77734375" style="3" customWidth="1"/>
    <col min="11275" max="11275" width="2.44140625" style="3" customWidth="1"/>
    <col min="11276" max="11276" width="8.88671875" style="3" customWidth="1"/>
    <col min="11277" max="11277" width="2.44140625" style="3" customWidth="1"/>
    <col min="11278" max="11278" width="8.88671875" style="3" customWidth="1"/>
    <col min="11279" max="11279" width="6" style="3" customWidth="1"/>
    <col min="11280" max="11285" width="9.33203125" style="3" customWidth="1"/>
    <col min="11286" max="11520" width="9" style="3"/>
    <col min="11521" max="11521" width="5.88671875" style="3" customWidth="1"/>
    <col min="11522" max="11522" width="25.44140625" style="3" bestFit="1" customWidth="1"/>
    <col min="11523" max="11523" width="2.77734375" style="3" customWidth="1"/>
    <col min="11524" max="11524" width="9.109375" style="3" customWidth="1"/>
    <col min="11525" max="11525" width="2.33203125" style="3" customWidth="1"/>
    <col min="11526" max="11526" width="8" style="3" customWidth="1"/>
    <col min="11527" max="11527" width="4.21875" style="3" customWidth="1"/>
    <col min="11528" max="11528" width="2" style="3" customWidth="1"/>
    <col min="11529" max="11529" width="5" style="3" customWidth="1"/>
    <col min="11530" max="11530" width="11.77734375" style="3" customWidth="1"/>
    <col min="11531" max="11531" width="2.44140625" style="3" customWidth="1"/>
    <col min="11532" max="11532" width="8.88671875" style="3" customWidth="1"/>
    <col min="11533" max="11533" width="2.44140625" style="3" customWidth="1"/>
    <col min="11534" max="11534" width="8.88671875" style="3" customWidth="1"/>
    <col min="11535" max="11535" width="6" style="3" customWidth="1"/>
    <col min="11536" max="11541" width="9.33203125" style="3" customWidth="1"/>
    <col min="11542" max="11776" width="9" style="3"/>
    <col min="11777" max="11777" width="5.88671875" style="3" customWidth="1"/>
    <col min="11778" max="11778" width="25.44140625" style="3" bestFit="1" customWidth="1"/>
    <col min="11779" max="11779" width="2.77734375" style="3" customWidth="1"/>
    <col min="11780" max="11780" width="9.109375" style="3" customWidth="1"/>
    <col min="11781" max="11781" width="2.33203125" style="3" customWidth="1"/>
    <col min="11782" max="11782" width="8" style="3" customWidth="1"/>
    <col min="11783" max="11783" width="4.21875" style="3" customWidth="1"/>
    <col min="11784" max="11784" width="2" style="3" customWidth="1"/>
    <col min="11785" max="11785" width="5" style="3" customWidth="1"/>
    <col min="11786" max="11786" width="11.77734375" style="3" customWidth="1"/>
    <col min="11787" max="11787" width="2.44140625" style="3" customWidth="1"/>
    <col min="11788" max="11788" width="8.88671875" style="3" customWidth="1"/>
    <col min="11789" max="11789" width="2.44140625" style="3" customWidth="1"/>
    <col min="11790" max="11790" width="8.88671875" style="3" customWidth="1"/>
    <col min="11791" max="11791" width="6" style="3" customWidth="1"/>
    <col min="11792" max="11797" width="9.33203125" style="3" customWidth="1"/>
    <col min="11798" max="12032" width="9" style="3"/>
    <col min="12033" max="12033" width="5.88671875" style="3" customWidth="1"/>
    <col min="12034" max="12034" width="25.44140625" style="3" bestFit="1" customWidth="1"/>
    <col min="12035" max="12035" width="2.77734375" style="3" customWidth="1"/>
    <col min="12036" max="12036" width="9.109375" style="3" customWidth="1"/>
    <col min="12037" max="12037" width="2.33203125" style="3" customWidth="1"/>
    <col min="12038" max="12038" width="8" style="3" customWidth="1"/>
    <col min="12039" max="12039" width="4.21875" style="3" customWidth="1"/>
    <col min="12040" max="12040" width="2" style="3" customWidth="1"/>
    <col min="12041" max="12041" width="5" style="3" customWidth="1"/>
    <col min="12042" max="12042" width="11.77734375" style="3" customWidth="1"/>
    <col min="12043" max="12043" width="2.44140625" style="3" customWidth="1"/>
    <col min="12044" max="12044" width="8.88671875" style="3" customWidth="1"/>
    <col min="12045" max="12045" width="2.44140625" style="3" customWidth="1"/>
    <col min="12046" max="12046" width="8.88671875" style="3" customWidth="1"/>
    <col min="12047" max="12047" width="6" style="3" customWidth="1"/>
    <col min="12048" max="12053" width="9.33203125" style="3" customWidth="1"/>
    <col min="12054" max="12288" width="9" style="3"/>
    <col min="12289" max="12289" width="5.88671875" style="3" customWidth="1"/>
    <col min="12290" max="12290" width="25.44140625" style="3" bestFit="1" customWidth="1"/>
    <col min="12291" max="12291" width="2.77734375" style="3" customWidth="1"/>
    <col min="12292" max="12292" width="9.109375" style="3" customWidth="1"/>
    <col min="12293" max="12293" width="2.33203125" style="3" customWidth="1"/>
    <col min="12294" max="12294" width="8" style="3" customWidth="1"/>
    <col min="12295" max="12295" width="4.21875" style="3" customWidth="1"/>
    <col min="12296" max="12296" width="2" style="3" customWidth="1"/>
    <col min="12297" max="12297" width="5" style="3" customWidth="1"/>
    <col min="12298" max="12298" width="11.77734375" style="3" customWidth="1"/>
    <col min="12299" max="12299" width="2.44140625" style="3" customWidth="1"/>
    <col min="12300" max="12300" width="8.88671875" style="3" customWidth="1"/>
    <col min="12301" max="12301" width="2.44140625" style="3" customWidth="1"/>
    <col min="12302" max="12302" width="8.88671875" style="3" customWidth="1"/>
    <col min="12303" max="12303" width="6" style="3" customWidth="1"/>
    <col min="12304" max="12309" width="9.33203125" style="3" customWidth="1"/>
    <col min="12310" max="12544" width="9" style="3"/>
    <col min="12545" max="12545" width="5.88671875" style="3" customWidth="1"/>
    <col min="12546" max="12546" width="25.44140625" style="3" bestFit="1" customWidth="1"/>
    <col min="12547" max="12547" width="2.77734375" style="3" customWidth="1"/>
    <col min="12548" max="12548" width="9.109375" style="3" customWidth="1"/>
    <col min="12549" max="12549" width="2.33203125" style="3" customWidth="1"/>
    <col min="12550" max="12550" width="8" style="3" customWidth="1"/>
    <col min="12551" max="12551" width="4.21875" style="3" customWidth="1"/>
    <col min="12552" max="12552" width="2" style="3" customWidth="1"/>
    <col min="12553" max="12553" width="5" style="3" customWidth="1"/>
    <col min="12554" max="12554" width="11.77734375" style="3" customWidth="1"/>
    <col min="12555" max="12555" width="2.44140625" style="3" customWidth="1"/>
    <col min="12556" max="12556" width="8.88671875" style="3" customWidth="1"/>
    <col min="12557" max="12557" width="2.44140625" style="3" customWidth="1"/>
    <col min="12558" max="12558" width="8.88671875" style="3" customWidth="1"/>
    <col min="12559" max="12559" width="6" style="3" customWidth="1"/>
    <col min="12560" max="12565" width="9.33203125" style="3" customWidth="1"/>
    <col min="12566" max="12800" width="9" style="3"/>
    <col min="12801" max="12801" width="5.88671875" style="3" customWidth="1"/>
    <col min="12802" max="12802" width="25.44140625" style="3" bestFit="1" customWidth="1"/>
    <col min="12803" max="12803" width="2.77734375" style="3" customWidth="1"/>
    <col min="12804" max="12804" width="9.109375" style="3" customWidth="1"/>
    <col min="12805" max="12805" width="2.33203125" style="3" customWidth="1"/>
    <col min="12806" max="12806" width="8" style="3" customWidth="1"/>
    <col min="12807" max="12807" width="4.21875" style="3" customWidth="1"/>
    <col min="12808" max="12808" width="2" style="3" customWidth="1"/>
    <col min="12809" max="12809" width="5" style="3" customWidth="1"/>
    <col min="12810" max="12810" width="11.77734375" style="3" customWidth="1"/>
    <col min="12811" max="12811" width="2.44140625" style="3" customWidth="1"/>
    <col min="12812" max="12812" width="8.88671875" style="3" customWidth="1"/>
    <col min="12813" max="12813" width="2.44140625" style="3" customWidth="1"/>
    <col min="12814" max="12814" width="8.88671875" style="3" customWidth="1"/>
    <col min="12815" max="12815" width="6" style="3" customWidth="1"/>
    <col min="12816" max="12821" width="9.33203125" style="3" customWidth="1"/>
    <col min="12822" max="13056" width="9" style="3"/>
    <col min="13057" max="13057" width="5.88671875" style="3" customWidth="1"/>
    <col min="13058" max="13058" width="25.44140625" style="3" bestFit="1" customWidth="1"/>
    <col min="13059" max="13059" width="2.77734375" style="3" customWidth="1"/>
    <col min="13060" max="13060" width="9.109375" style="3" customWidth="1"/>
    <col min="13061" max="13061" width="2.33203125" style="3" customWidth="1"/>
    <col min="13062" max="13062" width="8" style="3" customWidth="1"/>
    <col min="13063" max="13063" width="4.21875" style="3" customWidth="1"/>
    <col min="13064" max="13064" width="2" style="3" customWidth="1"/>
    <col min="13065" max="13065" width="5" style="3" customWidth="1"/>
    <col min="13066" max="13066" width="11.77734375" style="3" customWidth="1"/>
    <col min="13067" max="13067" width="2.44140625" style="3" customWidth="1"/>
    <col min="13068" max="13068" width="8.88671875" style="3" customWidth="1"/>
    <col min="13069" max="13069" width="2.44140625" style="3" customWidth="1"/>
    <col min="13070" max="13070" width="8.88671875" style="3" customWidth="1"/>
    <col min="13071" max="13071" width="6" style="3" customWidth="1"/>
    <col min="13072" max="13077" width="9.33203125" style="3" customWidth="1"/>
    <col min="13078" max="13312" width="9" style="3"/>
    <col min="13313" max="13313" width="5.88671875" style="3" customWidth="1"/>
    <col min="13314" max="13314" width="25.44140625" style="3" bestFit="1" customWidth="1"/>
    <col min="13315" max="13315" width="2.77734375" style="3" customWidth="1"/>
    <col min="13316" max="13316" width="9.109375" style="3" customWidth="1"/>
    <col min="13317" max="13317" width="2.33203125" style="3" customWidth="1"/>
    <col min="13318" max="13318" width="8" style="3" customWidth="1"/>
    <col min="13319" max="13319" width="4.21875" style="3" customWidth="1"/>
    <col min="13320" max="13320" width="2" style="3" customWidth="1"/>
    <col min="13321" max="13321" width="5" style="3" customWidth="1"/>
    <col min="13322" max="13322" width="11.77734375" style="3" customWidth="1"/>
    <col min="13323" max="13323" width="2.44140625" style="3" customWidth="1"/>
    <col min="13324" max="13324" width="8.88671875" style="3" customWidth="1"/>
    <col min="13325" max="13325" width="2.44140625" style="3" customWidth="1"/>
    <col min="13326" max="13326" width="8.88671875" style="3" customWidth="1"/>
    <col min="13327" max="13327" width="6" style="3" customWidth="1"/>
    <col min="13328" max="13333" width="9.33203125" style="3" customWidth="1"/>
    <col min="13334" max="13568" width="9" style="3"/>
    <col min="13569" max="13569" width="5.88671875" style="3" customWidth="1"/>
    <col min="13570" max="13570" width="25.44140625" style="3" bestFit="1" customWidth="1"/>
    <col min="13571" max="13571" width="2.77734375" style="3" customWidth="1"/>
    <col min="13572" max="13572" width="9.109375" style="3" customWidth="1"/>
    <col min="13573" max="13573" width="2.33203125" style="3" customWidth="1"/>
    <col min="13574" max="13574" width="8" style="3" customWidth="1"/>
    <col min="13575" max="13575" width="4.21875" style="3" customWidth="1"/>
    <col min="13576" max="13576" width="2" style="3" customWidth="1"/>
    <col min="13577" max="13577" width="5" style="3" customWidth="1"/>
    <col min="13578" max="13578" width="11.77734375" style="3" customWidth="1"/>
    <col min="13579" max="13579" width="2.44140625" style="3" customWidth="1"/>
    <col min="13580" max="13580" width="8.88671875" style="3" customWidth="1"/>
    <col min="13581" max="13581" width="2.44140625" style="3" customWidth="1"/>
    <col min="13582" max="13582" width="8.88671875" style="3" customWidth="1"/>
    <col min="13583" max="13583" width="6" style="3" customWidth="1"/>
    <col min="13584" max="13589" width="9.33203125" style="3" customWidth="1"/>
    <col min="13590" max="13824" width="9" style="3"/>
    <col min="13825" max="13825" width="5.88671875" style="3" customWidth="1"/>
    <col min="13826" max="13826" width="25.44140625" style="3" bestFit="1" customWidth="1"/>
    <col min="13827" max="13827" width="2.77734375" style="3" customWidth="1"/>
    <col min="13828" max="13828" width="9.109375" style="3" customWidth="1"/>
    <col min="13829" max="13829" width="2.33203125" style="3" customWidth="1"/>
    <col min="13830" max="13830" width="8" style="3" customWidth="1"/>
    <col min="13831" max="13831" width="4.21875" style="3" customWidth="1"/>
    <col min="13832" max="13832" width="2" style="3" customWidth="1"/>
    <col min="13833" max="13833" width="5" style="3" customWidth="1"/>
    <col min="13834" max="13834" width="11.77734375" style="3" customWidth="1"/>
    <col min="13835" max="13835" width="2.44140625" style="3" customWidth="1"/>
    <col min="13836" max="13836" width="8.88671875" style="3" customWidth="1"/>
    <col min="13837" max="13837" width="2.44140625" style="3" customWidth="1"/>
    <col min="13838" max="13838" width="8.88671875" style="3" customWidth="1"/>
    <col min="13839" max="13839" width="6" style="3" customWidth="1"/>
    <col min="13840" max="13845" width="9.33203125" style="3" customWidth="1"/>
    <col min="13846" max="14080" width="9" style="3"/>
    <col min="14081" max="14081" width="5.88671875" style="3" customWidth="1"/>
    <col min="14082" max="14082" width="25.44140625" style="3" bestFit="1" customWidth="1"/>
    <col min="14083" max="14083" width="2.77734375" style="3" customWidth="1"/>
    <col min="14084" max="14084" width="9.109375" style="3" customWidth="1"/>
    <col min="14085" max="14085" width="2.33203125" style="3" customWidth="1"/>
    <col min="14086" max="14086" width="8" style="3" customWidth="1"/>
    <col min="14087" max="14087" width="4.21875" style="3" customWidth="1"/>
    <col min="14088" max="14088" width="2" style="3" customWidth="1"/>
    <col min="14089" max="14089" width="5" style="3" customWidth="1"/>
    <col min="14090" max="14090" width="11.77734375" style="3" customWidth="1"/>
    <col min="14091" max="14091" width="2.44140625" style="3" customWidth="1"/>
    <col min="14092" max="14092" width="8.88671875" style="3" customWidth="1"/>
    <col min="14093" max="14093" width="2.44140625" style="3" customWidth="1"/>
    <col min="14094" max="14094" width="8.88671875" style="3" customWidth="1"/>
    <col min="14095" max="14095" width="6" style="3" customWidth="1"/>
    <col min="14096" max="14101" width="9.33203125" style="3" customWidth="1"/>
    <col min="14102" max="14336" width="9" style="3"/>
    <col min="14337" max="14337" width="5.88671875" style="3" customWidth="1"/>
    <col min="14338" max="14338" width="25.44140625" style="3" bestFit="1" customWidth="1"/>
    <col min="14339" max="14339" width="2.77734375" style="3" customWidth="1"/>
    <col min="14340" max="14340" width="9.109375" style="3" customWidth="1"/>
    <col min="14341" max="14341" width="2.33203125" style="3" customWidth="1"/>
    <col min="14342" max="14342" width="8" style="3" customWidth="1"/>
    <col min="14343" max="14343" width="4.21875" style="3" customWidth="1"/>
    <col min="14344" max="14344" width="2" style="3" customWidth="1"/>
    <col min="14345" max="14345" width="5" style="3" customWidth="1"/>
    <col min="14346" max="14346" width="11.77734375" style="3" customWidth="1"/>
    <col min="14347" max="14347" width="2.44140625" style="3" customWidth="1"/>
    <col min="14348" max="14348" width="8.88671875" style="3" customWidth="1"/>
    <col min="14349" max="14349" width="2.44140625" style="3" customWidth="1"/>
    <col min="14350" max="14350" width="8.88671875" style="3" customWidth="1"/>
    <col min="14351" max="14351" width="6" style="3" customWidth="1"/>
    <col min="14352" max="14357" width="9.33203125" style="3" customWidth="1"/>
    <col min="14358" max="14592" width="9" style="3"/>
    <col min="14593" max="14593" width="5.88671875" style="3" customWidth="1"/>
    <col min="14594" max="14594" width="25.44140625" style="3" bestFit="1" customWidth="1"/>
    <col min="14595" max="14595" width="2.77734375" style="3" customWidth="1"/>
    <col min="14596" max="14596" width="9.109375" style="3" customWidth="1"/>
    <col min="14597" max="14597" width="2.33203125" style="3" customWidth="1"/>
    <col min="14598" max="14598" width="8" style="3" customWidth="1"/>
    <col min="14599" max="14599" width="4.21875" style="3" customWidth="1"/>
    <col min="14600" max="14600" width="2" style="3" customWidth="1"/>
    <col min="14601" max="14601" width="5" style="3" customWidth="1"/>
    <col min="14602" max="14602" width="11.77734375" style="3" customWidth="1"/>
    <col min="14603" max="14603" width="2.44140625" style="3" customWidth="1"/>
    <col min="14604" max="14604" width="8.88671875" style="3" customWidth="1"/>
    <col min="14605" max="14605" width="2.44140625" style="3" customWidth="1"/>
    <col min="14606" max="14606" width="8.88671875" style="3" customWidth="1"/>
    <col min="14607" max="14607" width="6" style="3" customWidth="1"/>
    <col min="14608" max="14613" width="9.33203125" style="3" customWidth="1"/>
    <col min="14614" max="14848" width="9" style="3"/>
    <col min="14849" max="14849" width="5.88671875" style="3" customWidth="1"/>
    <col min="14850" max="14850" width="25.44140625" style="3" bestFit="1" customWidth="1"/>
    <col min="14851" max="14851" width="2.77734375" style="3" customWidth="1"/>
    <col min="14852" max="14852" width="9.109375" style="3" customWidth="1"/>
    <col min="14853" max="14853" width="2.33203125" style="3" customWidth="1"/>
    <col min="14854" max="14854" width="8" style="3" customWidth="1"/>
    <col min="14855" max="14855" width="4.21875" style="3" customWidth="1"/>
    <col min="14856" max="14856" width="2" style="3" customWidth="1"/>
    <col min="14857" max="14857" width="5" style="3" customWidth="1"/>
    <col min="14858" max="14858" width="11.77734375" style="3" customWidth="1"/>
    <col min="14859" max="14859" width="2.44140625" style="3" customWidth="1"/>
    <col min="14860" max="14860" width="8.88671875" style="3" customWidth="1"/>
    <col min="14861" max="14861" width="2.44140625" style="3" customWidth="1"/>
    <col min="14862" max="14862" width="8.88671875" style="3" customWidth="1"/>
    <col min="14863" max="14863" width="6" style="3" customWidth="1"/>
    <col min="14864" max="14869" width="9.33203125" style="3" customWidth="1"/>
    <col min="14870" max="15104" width="9" style="3"/>
    <col min="15105" max="15105" width="5.88671875" style="3" customWidth="1"/>
    <col min="15106" max="15106" width="25.44140625" style="3" bestFit="1" customWidth="1"/>
    <col min="15107" max="15107" width="2.77734375" style="3" customWidth="1"/>
    <col min="15108" max="15108" width="9.109375" style="3" customWidth="1"/>
    <col min="15109" max="15109" width="2.33203125" style="3" customWidth="1"/>
    <col min="15110" max="15110" width="8" style="3" customWidth="1"/>
    <col min="15111" max="15111" width="4.21875" style="3" customWidth="1"/>
    <col min="15112" max="15112" width="2" style="3" customWidth="1"/>
    <col min="15113" max="15113" width="5" style="3" customWidth="1"/>
    <col min="15114" max="15114" width="11.77734375" style="3" customWidth="1"/>
    <col min="15115" max="15115" width="2.44140625" style="3" customWidth="1"/>
    <col min="15116" max="15116" width="8.88671875" style="3" customWidth="1"/>
    <col min="15117" max="15117" width="2.44140625" style="3" customWidth="1"/>
    <col min="15118" max="15118" width="8.88671875" style="3" customWidth="1"/>
    <col min="15119" max="15119" width="6" style="3" customWidth="1"/>
    <col min="15120" max="15125" width="9.33203125" style="3" customWidth="1"/>
    <col min="15126" max="15360" width="9" style="3"/>
    <col min="15361" max="15361" width="5.88671875" style="3" customWidth="1"/>
    <col min="15362" max="15362" width="25.44140625" style="3" bestFit="1" customWidth="1"/>
    <col min="15363" max="15363" width="2.77734375" style="3" customWidth="1"/>
    <col min="15364" max="15364" width="9.109375" style="3" customWidth="1"/>
    <col min="15365" max="15365" width="2.33203125" style="3" customWidth="1"/>
    <col min="15366" max="15366" width="8" style="3" customWidth="1"/>
    <col min="15367" max="15367" width="4.21875" style="3" customWidth="1"/>
    <col min="15368" max="15368" width="2" style="3" customWidth="1"/>
    <col min="15369" max="15369" width="5" style="3" customWidth="1"/>
    <col min="15370" max="15370" width="11.77734375" style="3" customWidth="1"/>
    <col min="15371" max="15371" width="2.44140625" style="3" customWidth="1"/>
    <col min="15372" max="15372" width="8.88671875" style="3" customWidth="1"/>
    <col min="15373" max="15373" width="2.44140625" style="3" customWidth="1"/>
    <col min="15374" max="15374" width="8.88671875" style="3" customWidth="1"/>
    <col min="15375" max="15375" width="6" style="3" customWidth="1"/>
    <col min="15376" max="15381" width="9.33203125" style="3" customWidth="1"/>
    <col min="15382" max="15616" width="9" style="3"/>
    <col min="15617" max="15617" width="5.88671875" style="3" customWidth="1"/>
    <col min="15618" max="15618" width="25.44140625" style="3" bestFit="1" customWidth="1"/>
    <col min="15619" max="15619" width="2.77734375" style="3" customWidth="1"/>
    <col min="15620" max="15620" width="9.109375" style="3" customWidth="1"/>
    <col min="15621" max="15621" width="2.33203125" style="3" customWidth="1"/>
    <col min="15622" max="15622" width="8" style="3" customWidth="1"/>
    <col min="15623" max="15623" width="4.21875" style="3" customWidth="1"/>
    <col min="15624" max="15624" width="2" style="3" customWidth="1"/>
    <col min="15625" max="15625" width="5" style="3" customWidth="1"/>
    <col min="15626" max="15626" width="11.77734375" style="3" customWidth="1"/>
    <col min="15627" max="15627" width="2.44140625" style="3" customWidth="1"/>
    <col min="15628" max="15628" width="8.88671875" style="3" customWidth="1"/>
    <col min="15629" max="15629" width="2.44140625" style="3" customWidth="1"/>
    <col min="15630" max="15630" width="8.88671875" style="3" customWidth="1"/>
    <col min="15631" max="15631" width="6" style="3" customWidth="1"/>
    <col min="15632" max="15637" width="9.33203125" style="3" customWidth="1"/>
    <col min="15638" max="15872" width="9" style="3"/>
    <col min="15873" max="15873" width="5.88671875" style="3" customWidth="1"/>
    <col min="15874" max="15874" width="25.44140625" style="3" bestFit="1" customWidth="1"/>
    <col min="15875" max="15875" width="2.77734375" style="3" customWidth="1"/>
    <col min="15876" max="15876" width="9.109375" style="3" customWidth="1"/>
    <col min="15877" max="15877" width="2.33203125" style="3" customWidth="1"/>
    <col min="15878" max="15878" width="8" style="3" customWidth="1"/>
    <col min="15879" max="15879" width="4.21875" style="3" customWidth="1"/>
    <col min="15880" max="15880" width="2" style="3" customWidth="1"/>
    <col min="15881" max="15881" width="5" style="3" customWidth="1"/>
    <col min="15882" max="15882" width="11.77734375" style="3" customWidth="1"/>
    <col min="15883" max="15883" width="2.44140625" style="3" customWidth="1"/>
    <col min="15884" max="15884" width="8.88671875" style="3" customWidth="1"/>
    <col min="15885" max="15885" width="2.44140625" style="3" customWidth="1"/>
    <col min="15886" max="15886" width="8.88671875" style="3" customWidth="1"/>
    <col min="15887" max="15887" width="6" style="3" customWidth="1"/>
    <col min="15888" max="15893" width="9.33203125" style="3" customWidth="1"/>
    <col min="15894" max="16128" width="9" style="3"/>
    <col min="16129" max="16129" width="5.88671875" style="3" customWidth="1"/>
    <col min="16130" max="16130" width="25.44140625" style="3" bestFit="1" customWidth="1"/>
    <col min="16131" max="16131" width="2.77734375" style="3" customWidth="1"/>
    <col min="16132" max="16132" width="9.109375" style="3" customWidth="1"/>
    <col min="16133" max="16133" width="2.33203125" style="3" customWidth="1"/>
    <col min="16134" max="16134" width="8" style="3" customWidth="1"/>
    <col min="16135" max="16135" width="4.21875" style="3" customWidth="1"/>
    <col min="16136" max="16136" width="2" style="3" customWidth="1"/>
    <col min="16137" max="16137" width="5" style="3" customWidth="1"/>
    <col min="16138" max="16138" width="11.77734375" style="3" customWidth="1"/>
    <col min="16139" max="16139" width="2.44140625" style="3" customWidth="1"/>
    <col min="16140" max="16140" width="8.88671875" style="3" customWidth="1"/>
    <col min="16141" max="16141" width="2.44140625" style="3" customWidth="1"/>
    <col min="16142" max="16142" width="8.88671875" style="3" customWidth="1"/>
    <col min="16143" max="16143" width="6" style="3" customWidth="1"/>
    <col min="16144" max="16149" width="9.33203125" style="3" customWidth="1"/>
    <col min="16150" max="16384" width="9" style="3"/>
  </cols>
  <sheetData>
    <row r="1" spans="1:18" ht="20.25" customHeight="1" x14ac:dyDescent="0.2">
      <c r="A1" s="90" t="s">
        <v>79</v>
      </c>
      <c r="B1" s="91"/>
      <c r="C1" s="92"/>
      <c r="D1" s="93"/>
      <c r="E1" s="93"/>
      <c r="F1" s="94"/>
      <c r="G1" s="95"/>
      <c r="H1" s="91"/>
    </row>
    <row r="2" spans="1:18" ht="48.75" customHeight="1" x14ac:dyDescent="0.2">
      <c r="A2" s="711" t="s">
        <v>9</v>
      </c>
      <c r="B2" s="711"/>
      <c r="C2" s="711"/>
      <c r="D2" s="711"/>
      <c r="E2" s="711"/>
      <c r="F2" s="711"/>
      <c r="G2" s="711"/>
      <c r="H2" s="711"/>
      <c r="I2" s="711"/>
      <c r="J2" s="711"/>
      <c r="K2" s="711"/>
      <c r="L2" s="711"/>
      <c r="M2" s="711"/>
      <c r="N2" s="711"/>
      <c r="O2" s="711"/>
      <c r="P2" s="89"/>
      <c r="Q2" s="89"/>
      <c r="R2" s="89"/>
    </row>
    <row r="3" spans="1:18" ht="20.25" customHeight="1" x14ac:dyDescent="0.2">
      <c r="A3" s="12"/>
      <c r="B3" s="712" t="s">
        <v>23</v>
      </c>
      <c r="C3" s="713"/>
      <c r="D3" s="714"/>
      <c r="E3" s="12"/>
      <c r="F3" s="35"/>
      <c r="G3" s="12"/>
      <c r="H3" s="12"/>
      <c r="I3" s="12"/>
      <c r="J3" s="12"/>
      <c r="K3" s="12"/>
      <c r="L3" s="12"/>
      <c r="M3" s="12"/>
      <c r="N3" s="12"/>
      <c r="O3" s="12"/>
      <c r="P3" s="89"/>
      <c r="Q3" s="89"/>
      <c r="R3" s="89"/>
    </row>
    <row r="4" spans="1:18" ht="27" customHeight="1" x14ac:dyDescent="0.15">
      <c r="A4" s="715" t="s">
        <v>57</v>
      </c>
      <c r="B4" s="715"/>
      <c r="C4" s="715"/>
      <c r="D4" s="715"/>
      <c r="E4" s="715"/>
      <c r="F4" s="715"/>
      <c r="G4" s="715"/>
      <c r="H4" s="46"/>
      <c r="J4" s="51"/>
      <c r="K4" s="51"/>
      <c r="L4" s="67"/>
      <c r="M4" s="51"/>
      <c r="N4" s="67"/>
      <c r="O4" s="2"/>
      <c r="P4" s="2"/>
      <c r="Q4" s="2"/>
    </row>
    <row r="5" spans="1:18" ht="16.5" customHeight="1" x14ac:dyDescent="0.15">
      <c r="A5" s="13"/>
      <c r="B5" s="15" t="s">
        <v>7</v>
      </c>
      <c r="C5" s="25"/>
      <c r="D5" s="29" t="s">
        <v>4</v>
      </c>
      <c r="E5" s="13"/>
      <c r="F5" s="36"/>
      <c r="G5" s="41" t="s">
        <v>16</v>
      </c>
      <c r="H5" s="46"/>
      <c r="J5" s="51"/>
      <c r="K5" s="51"/>
      <c r="L5" s="67"/>
      <c r="M5" s="51"/>
      <c r="N5" s="67"/>
      <c r="O5" s="2"/>
      <c r="P5" s="2"/>
      <c r="Q5" s="2"/>
    </row>
    <row r="6" spans="1:18" ht="34.5" customHeight="1" x14ac:dyDescent="0.15">
      <c r="A6" s="716" t="s">
        <v>58</v>
      </c>
      <c r="B6" s="716"/>
      <c r="C6" s="716"/>
      <c r="D6" s="716"/>
      <c r="E6" s="716"/>
      <c r="F6" s="716"/>
      <c r="G6" s="716"/>
      <c r="I6" s="715" t="s">
        <v>81</v>
      </c>
      <c r="J6" s="715"/>
      <c r="K6" s="715"/>
      <c r="L6" s="715"/>
      <c r="M6" s="715"/>
      <c r="N6" s="715"/>
      <c r="R6" s="10"/>
    </row>
    <row r="7" spans="1:18" ht="16.5" customHeight="1" x14ac:dyDescent="0.2">
      <c r="A7" s="721" t="s">
        <v>32</v>
      </c>
      <c r="B7" s="20" t="s">
        <v>87</v>
      </c>
      <c r="C7" s="26" t="s">
        <v>20</v>
      </c>
      <c r="D7" s="30" t="s">
        <v>61</v>
      </c>
      <c r="E7" s="30"/>
      <c r="F7" s="37"/>
      <c r="G7" s="42" t="s">
        <v>16</v>
      </c>
      <c r="I7" s="4"/>
      <c r="J7" s="724"/>
      <c r="K7" s="97"/>
      <c r="L7" s="718" t="s">
        <v>27</v>
      </c>
      <c r="M7" s="719"/>
      <c r="N7" s="720"/>
    </row>
    <row r="8" spans="1:18" ht="16.5" customHeight="1" x14ac:dyDescent="0.2">
      <c r="A8" s="722"/>
      <c r="B8" s="17" t="s">
        <v>46</v>
      </c>
      <c r="D8" s="31" t="s">
        <v>5</v>
      </c>
      <c r="E8" s="31" t="s">
        <v>3</v>
      </c>
      <c r="F8" s="38">
        <f>IFERROR(ROUNDDOWN(F7/F5,1),)</f>
        <v>0</v>
      </c>
      <c r="G8" s="43" t="s">
        <v>10</v>
      </c>
      <c r="I8" s="47"/>
      <c r="J8" s="725"/>
      <c r="K8" s="80"/>
      <c r="L8" s="98" t="s">
        <v>82</v>
      </c>
      <c r="M8" s="80"/>
      <c r="N8" s="102" t="s">
        <v>51</v>
      </c>
    </row>
    <row r="9" spans="1:18" ht="16.5" customHeight="1" x14ac:dyDescent="0.2">
      <c r="A9" s="722"/>
      <c r="B9" s="18" t="s">
        <v>89</v>
      </c>
      <c r="C9" s="4" t="s">
        <v>20</v>
      </c>
      <c r="D9" s="31" t="s">
        <v>63</v>
      </c>
      <c r="E9" s="31"/>
      <c r="F9" s="37"/>
      <c r="G9" s="44" t="s">
        <v>16</v>
      </c>
      <c r="J9" s="52" t="s">
        <v>32</v>
      </c>
      <c r="K9" s="64" t="s">
        <v>3</v>
      </c>
      <c r="L9" s="69">
        <f>F8</f>
        <v>0</v>
      </c>
      <c r="M9" s="64" t="s">
        <v>64</v>
      </c>
      <c r="N9" s="69">
        <f>F10</f>
        <v>0</v>
      </c>
    </row>
    <row r="10" spans="1:18" ht="16.5" customHeight="1" x14ac:dyDescent="0.2">
      <c r="A10" s="723"/>
      <c r="B10" s="19" t="s">
        <v>46</v>
      </c>
      <c r="C10" s="27"/>
      <c r="D10" s="32" t="s">
        <v>56</v>
      </c>
      <c r="E10" s="31" t="s">
        <v>64</v>
      </c>
      <c r="F10" s="38">
        <f>IFERROR(ROUNDDOWN(F9/F5,1),)</f>
        <v>0</v>
      </c>
      <c r="G10" s="45" t="s">
        <v>10</v>
      </c>
      <c r="J10" s="52" t="s">
        <v>12</v>
      </c>
      <c r="K10" s="64" t="s">
        <v>29</v>
      </c>
      <c r="L10" s="69">
        <f>F12</f>
        <v>0</v>
      </c>
      <c r="M10" s="64" t="s">
        <v>22</v>
      </c>
      <c r="N10" s="69">
        <f>F14</f>
        <v>0</v>
      </c>
    </row>
    <row r="11" spans="1:18" ht="16.5" customHeight="1" x14ac:dyDescent="0.2">
      <c r="A11" s="721" t="s">
        <v>12</v>
      </c>
      <c r="B11" s="20" t="s">
        <v>80</v>
      </c>
      <c r="C11" s="26" t="s">
        <v>20</v>
      </c>
      <c r="D11" s="30" t="s">
        <v>49</v>
      </c>
      <c r="E11" s="30"/>
      <c r="F11" s="37"/>
      <c r="G11" s="42" t="s">
        <v>16</v>
      </c>
      <c r="I11" s="48"/>
      <c r="J11" s="52" t="s">
        <v>28</v>
      </c>
      <c r="K11" s="64" t="s">
        <v>18</v>
      </c>
      <c r="L11" s="69">
        <f>F16</f>
        <v>0</v>
      </c>
      <c r="M11" s="64" t="s">
        <v>52</v>
      </c>
      <c r="N11" s="69">
        <f>F18</f>
        <v>0</v>
      </c>
      <c r="O11" s="48"/>
      <c r="P11" s="48"/>
      <c r="Q11" s="48"/>
      <c r="R11" s="48"/>
    </row>
    <row r="12" spans="1:18" ht="16.5" customHeight="1" x14ac:dyDescent="0.2">
      <c r="A12" s="722"/>
      <c r="B12" s="21" t="s">
        <v>46</v>
      </c>
      <c r="D12" s="31" t="s">
        <v>47</v>
      </c>
      <c r="E12" s="31" t="s">
        <v>29</v>
      </c>
      <c r="F12" s="38">
        <f>IFERROR(ROUNDDOWN(F11/F5,1),)</f>
        <v>0</v>
      </c>
      <c r="G12" s="43" t="s">
        <v>10</v>
      </c>
      <c r="I12" s="48"/>
      <c r="J12" s="52" t="s">
        <v>25</v>
      </c>
      <c r="K12" s="64" t="s">
        <v>65</v>
      </c>
      <c r="L12" s="69">
        <f>F20</f>
        <v>0</v>
      </c>
      <c r="M12" s="64" t="s">
        <v>1</v>
      </c>
      <c r="N12" s="69">
        <f>F22</f>
        <v>0</v>
      </c>
      <c r="O12" s="48"/>
      <c r="P12" s="48"/>
      <c r="Q12" s="48"/>
      <c r="R12" s="48"/>
    </row>
    <row r="13" spans="1:18" ht="16.5" customHeight="1" x14ac:dyDescent="0.2">
      <c r="A13" s="722"/>
      <c r="B13" s="22" t="s">
        <v>54</v>
      </c>
      <c r="C13" s="4" t="s">
        <v>20</v>
      </c>
      <c r="D13" s="31" t="s">
        <v>63</v>
      </c>
      <c r="E13" s="31"/>
      <c r="F13" s="37"/>
      <c r="G13" s="44" t="s">
        <v>16</v>
      </c>
      <c r="I13" s="48"/>
      <c r="J13" s="52" t="s">
        <v>6</v>
      </c>
      <c r="K13" s="64" t="s">
        <v>33</v>
      </c>
      <c r="L13" s="69">
        <f>F24</f>
        <v>0</v>
      </c>
      <c r="M13" s="64" t="s">
        <v>34</v>
      </c>
      <c r="N13" s="69">
        <f>F26</f>
        <v>0</v>
      </c>
      <c r="O13" s="48"/>
      <c r="P13" s="48"/>
      <c r="Q13" s="48"/>
      <c r="R13" s="48"/>
    </row>
    <row r="14" spans="1:18" ht="16.5" customHeight="1" x14ac:dyDescent="0.2">
      <c r="A14" s="723"/>
      <c r="B14" s="23" t="s">
        <v>46</v>
      </c>
      <c r="C14" s="27"/>
      <c r="D14" s="32" t="s">
        <v>56</v>
      </c>
      <c r="E14" s="31" t="s">
        <v>22</v>
      </c>
      <c r="F14" s="38">
        <f>IFERROR(ROUNDDOWN(F13/F5,1),)</f>
        <v>0</v>
      </c>
      <c r="G14" s="45" t="s">
        <v>10</v>
      </c>
      <c r="I14" s="48"/>
      <c r="J14" s="52" t="s">
        <v>26</v>
      </c>
      <c r="K14" s="64" t="s">
        <v>66</v>
      </c>
      <c r="L14" s="69">
        <f>F28</f>
        <v>0</v>
      </c>
      <c r="M14" s="64" t="s">
        <v>67</v>
      </c>
      <c r="N14" s="69">
        <f>F30</f>
        <v>0</v>
      </c>
      <c r="O14" s="48"/>
      <c r="P14" s="48"/>
      <c r="Q14" s="48"/>
      <c r="R14" s="48"/>
    </row>
    <row r="15" spans="1:18" ht="16.5" customHeight="1" x14ac:dyDescent="0.2">
      <c r="A15" s="721" t="s">
        <v>28</v>
      </c>
      <c r="B15" s="20" t="s">
        <v>80</v>
      </c>
      <c r="C15" s="26" t="s">
        <v>20</v>
      </c>
      <c r="D15" s="30" t="s">
        <v>49</v>
      </c>
      <c r="E15" s="30"/>
      <c r="F15" s="37"/>
      <c r="G15" s="42" t="s">
        <v>16</v>
      </c>
      <c r="I15" s="48"/>
      <c r="J15" s="52" t="s">
        <v>35</v>
      </c>
      <c r="K15" s="64" t="s">
        <v>36</v>
      </c>
      <c r="L15" s="69">
        <f>F32</f>
        <v>0</v>
      </c>
      <c r="M15" s="64" t="s">
        <v>21</v>
      </c>
      <c r="N15" s="69">
        <f>F34</f>
        <v>0</v>
      </c>
      <c r="O15" s="48"/>
      <c r="P15" s="48"/>
      <c r="Q15" s="48"/>
      <c r="R15" s="48"/>
    </row>
    <row r="16" spans="1:18" ht="16.5" customHeight="1" x14ac:dyDescent="0.2">
      <c r="A16" s="722"/>
      <c r="B16" s="21" t="s">
        <v>46</v>
      </c>
      <c r="D16" s="31" t="s">
        <v>47</v>
      </c>
      <c r="E16" s="31" t="s">
        <v>18</v>
      </c>
      <c r="F16" s="38">
        <f>IFERROR(ROUNDDOWN(F15/F5,1),)</f>
        <v>0</v>
      </c>
      <c r="G16" s="43" t="s">
        <v>10</v>
      </c>
      <c r="I16" s="48"/>
      <c r="J16" s="52" t="s">
        <v>31</v>
      </c>
      <c r="K16" s="64" t="s">
        <v>68</v>
      </c>
      <c r="L16" s="69">
        <f>F36</f>
        <v>0</v>
      </c>
      <c r="M16" s="64" t="s">
        <v>69</v>
      </c>
      <c r="N16" s="69">
        <f>F38</f>
        <v>0</v>
      </c>
      <c r="O16" s="48"/>
      <c r="P16" s="48"/>
      <c r="Q16" s="48"/>
      <c r="R16" s="48"/>
    </row>
    <row r="17" spans="1:18" ht="16.5" customHeight="1" x14ac:dyDescent="0.2">
      <c r="A17" s="722"/>
      <c r="B17" s="22" t="s">
        <v>54</v>
      </c>
      <c r="C17" s="4" t="s">
        <v>20</v>
      </c>
      <c r="D17" s="31" t="s">
        <v>63</v>
      </c>
      <c r="E17" s="31"/>
      <c r="F17" s="37"/>
      <c r="G17" s="44" t="s">
        <v>16</v>
      </c>
      <c r="I17" s="48"/>
      <c r="J17" s="52" t="s">
        <v>37</v>
      </c>
      <c r="K17" s="64" t="s">
        <v>70</v>
      </c>
      <c r="L17" s="69">
        <f>F40</f>
        <v>0</v>
      </c>
      <c r="M17" s="64" t="s">
        <v>71</v>
      </c>
      <c r="N17" s="69">
        <f>F42</f>
        <v>0</v>
      </c>
      <c r="O17" s="48"/>
      <c r="P17" s="48"/>
      <c r="Q17" s="48"/>
      <c r="R17" s="48"/>
    </row>
    <row r="18" spans="1:18" ht="16.5" customHeight="1" x14ac:dyDescent="0.2">
      <c r="A18" s="723"/>
      <c r="B18" s="23" t="s">
        <v>46</v>
      </c>
      <c r="C18" s="27"/>
      <c r="D18" s="32" t="s">
        <v>56</v>
      </c>
      <c r="E18" s="31" t="s">
        <v>52</v>
      </c>
      <c r="F18" s="38">
        <f>IFERROR(ROUNDDOWN(F17/F5,1),)</f>
        <v>0</v>
      </c>
      <c r="G18" s="45" t="s">
        <v>10</v>
      </c>
      <c r="I18" s="48"/>
      <c r="J18" s="52" t="s">
        <v>24</v>
      </c>
      <c r="K18" s="64" t="s">
        <v>73</v>
      </c>
      <c r="L18" s="69">
        <f>F44</f>
        <v>0</v>
      </c>
      <c r="M18" s="64" t="s">
        <v>74</v>
      </c>
      <c r="N18" s="69">
        <f>F46</f>
        <v>0</v>
      </c>
      <c r="O18" s="48"/>
      <c r="P18" s="48"/>
      <c r="Q18" s="48"/>
      <c r="R18" s="48"/>
    </row>
    <row r="19" spans="1:18" ht="16.5" customHeight="1" x14ac:dyDescent="0.2">
      <c r="A19" s="721" t="s">
        <v>25</v>
      </c>
      <c r="B19" s="20" t="s">
        <v>80</v>
      </c>
      <c r="C19" s="26" t="s">
        <v>20</v>
      </c>
      <c r="D19" s="30" t="s">
        <v>49</v>
      </c>
      <c r="E19" s="30"/>
      <c r="F19" s="37"/>
      <c r="G19" s="42" t="s">
        <v>16</v>
      </c>
      <c r="I19" s="48"/>
      <c r="J19" s="53" t="s">
        <v>19</v>
      </c>
      <c r="K19" s="65" t="s">
        <v>38</v>
      </c>
      <c r="L19" s="70">
        <f>F48</f>
        <v>0</v>
      </c>
      <c r="M19" s="65" t="s">
        <v>72</v>
      </c>
      <c r="N19" s="70">
        <f>F50</f>
        <v>0</v>
      </c>
      <c r="O19" s="48"/>
      <c r="P19" s="48"/>
      <c r="Q19" s="48"/>
      <c r="R19" s="48"/>
    </row>
    <row r="20" spans="1:18" ht="16.5" customHeight="1" x14ac:dyDescent="0.2">
      <c r="A20" s="722"/>
      <c r="B20" s="21" t="s">
        <v>46</v>
      </c>
      <c r="D20" s="31" t="s">
        <v>47</v>
      </c>
      <c r="E20" s="31" t="s">
        <v>65</v>
      </c>
      <c r="F20" s="38">
        <f>IFERROR(ROUNDDOWN(F19/F5,1),)</f>
        <v>0</v>
      </c>
      <c r="G20" s="43" t="s">
        <v>10</v>
      </c>
      <c r="I20" s="48"/>
      <c r="J20" s="54" t="s">
        <v>15</v>
      </c>
      <c r="K20" s="54"/>
      <c r="L20" s="71">
        <f>SUM(L9:L19)</f>
        <v>0</v>
      </c>
      <c r="M20" s="54"/>
      <c r="N20" s="71">
        <f>SUM(N9:N19)</f>
        <v>0</v>
      </c>
      <c r="O20" s="48"/>
      <c r="P20" s="48"/>
      <c r="Q20" s="48"/>
      <c r="R20" s="48"/>
    </row>
    <row r="21" spans="1:18" ht="16.5" customHeight="1" x14ac:dyDescent="0.2">
      <c r="A21" s="722"/>
      <c r="B21" s="22" t="s">
        <v>54</v>
      </c>
      <c r="C21" s="4" t="s">
        <v>20</v>
      </c>
      <c r="D21" s="31" t="s">
        <v>63</v>
      </c>
      <c r="E21" s="31"/>
      <c r="F21" s="37"/>
      <c r="G21" s="44" t="s">
        <v>16</v>
      </c>
      <c r="I21" s="48"/>
      <c r="J21" s="55"/>
      <c r="K21" s="55"/>
      <c r="L21" s="72"/>
      <c r="M21" s="55"/>
      <c r="N21" s="72"/>
      <c r="O21" s="48"/>
      <c r="P21" s="48"/>
      <c r="Q21" s="48"/>
      <c r="R21" s="48"/>
    </row>
    <row r="22" spans="1:18" ht="16.5" customHeight="1" x14ac:dyDescent="0.2">
      <c r="A22" s="723"/>
      <c r="B22" s="23" t="s">
        <v>46</v>
      </c>
      <c r="C22" s="27"/>
      <c r="D22" s="32" t="s">
        <v>56</v>
      </c>
      <c r="E22" s="31" t="s">
        <v>1</v>
      </c>
      <c r="F22" s="38">
        <f>IFERROR(ROUNDDOWN(F21/F5,1),)</f>
        <v>0</v>
      </c>
      <c r="G22" s="45" t="s">
        <v>10</v>
      </c>
      <c r="I22" s="48"/>
      <c r="J22" s="3"/>
      <c r="K22" s="3"/>
      <c r="L22" s="99"/>
      <c r="M22" s="3"/>
      <c r="N22" s="99"/>
      <c r="O22" s="3"/>
      <c r="P22" s="3"/>
      <c r="Q22" s="3"/>
      <c r="R22" s="48"/>
    </row>
    <row r="23" spans="1:18" ht="16.5" customHeight="1" x14ac:dyDescent="0.2">
      <c r="A23" s="721" t="s">
        <v>6</v>
      </c>
      <c r="B23" s="20" t="s">
        <v>80</v>
      </c>
      <c r="C23" s="26" t="s">
        <v>20</v>
      </c>
      <c r="D23" s="30" t="s">
        <v>49</v>
      </c>
      <c r="E23" s="30"/>
      <c r="F23" s="39"/>
      <c r="G23" s="42" t="s">
        <v>16</v>
      </c>
      <c r="I23" s="48"/>
      <c r="J23" s="3"/>
      <c r="K23" s="3"/>
      <c r="M23" s="3"/>
      <c r="O23" s="3"/>
      <c r="P23" s="3"/>
      <c r="Q23" s="3"/>
      <c r="R23" s="48"/>
    </row>
    <row r="24" spans="1:18" ht="16.5" customHeight="1" x14ac:dyDescent="0.2">
      <c r="A24" s="722"/>
      <c r="B24" s="21" t="s">
        <v>46</v>
      </c>
      <c r="D24" s="31" t="s">
        <v>47</v>
      </c>
      <c r="E24" s="31" t="s">
        <v>33</v>
      </c>
      <c r="F24" s="38">
        <f>IFERROR(ROUNDDOWN(F23/F5,1),)</f>
        <v>0</v>
      </c>
      <c r="G24" s="43" t="s">
        <v>10</v>
      </c>
      <c r="J24" s="56" t="s">
        <v>39</v>
      </c>
      <c r="K24" s="55"/>
      <c r="L24" s="74"/>
      <c r="M24" s="55"/>
      <c r="N24" s="74"/>
      <c r="O24" s="3"/>
      <c r="P24" s="48"/>
      <c r="Q24" s="48"/>
      <c r="R24" s="48"/>
    </row>
    <row r="25" spans="1:18" ht="16.5" customHeight="1" x14ac:dyDescent="0.2">
      <c r="A25" s="722"/>
      <c r="B25" s="22" t="s">
        <v>54</v>
      </c>
      <c r="C25" s="4" t="s">
        <v>20</v>
      </c>
      <c r="D25" s="31" t="s">
        <v>63</v>
      </c>
      <c r="E25" s="31"/>
      <c r="F25" s="37"/>
      <c r="G25" s="44" t="s">
        <v>16</v>
      </c>
      <c r="J25" s="4"/>
      <c r="K25" s="4"/>
      <c r="M25" s="4"/>
      <c r="O25" s="3"/>
      <c r="R25" s="48"/>
    </row>
    <row r="26" spans="1:18" ht="16.5" customHeight="1" x14ac:dyDescent="0.2">
      <c r="A26" s="723"/>
      <c r="B26" s="23" t="s">
        <v>46</v>
      </c>
      <c r="C26" s="27"/>
      <c r="D26" s="32" t="s">
        <v>56</v>
      </c>
      <c r="E26" s="31" t="s">
        <v>34</v>
      </c>
      <c r="F26" s="38">
        <f>IFERROR(ROUNDDOWN(F25/F5,1),)</f>
        <v>0</v>
      </c>
      <c r="G26" s="45" t="s">
        <v>10</v>
      </c>
      <c r="J26" s="55"/>
      <c r="K26" s="55"/>
      <c r="L26" s="72"/>
      <c r="M26" s="55"/>
      <c r="N26" s="72"/>
      <c r="O26" s="48"/>
      <c r="R26" s="48"/>
    </row>
    <row r="27" spans="1:18" ht="16.5" customHeight="1" x14ac:dyDescent="0.2">
      <c r="A27" s="721" t="s">
        <v>26</v>
      </c>
      <c r="B27" s="20" t="s">
        <v>80</v>
      </c>
      <c r="C27" s="26" t="s">
        <v>20</v>
      </c>
      <c r="D27" s="30" t="s">
        <v>49</v>
      </c>
      <c r="E27" s="30"/>
      <c r="F27" s="37"/>
      <c r="G27" s="42" t="s">
        <v>16</v>
      </c>
      <c r="I27" s="49" t="s">
        <v>40</v>
      </c>
      <c r="J27" s="38">
        <f>ROUNDDOWN(N24,1)</f>
        <v>0</v>
      </c>
      <c r="K27" s="9"/>
      <c r="L27" s="6" t="s">
        <v>10</v>
      </c>
      <c r="M27" s="9"/>
      <c r="O27" s="10"/>
      <c r="R27" s="48"/>
    </row>
    <row r="28" spans="1:18" ht="16.5" customHeight="1" x14ac:dyDescent="0.2">
      <c r="A28" s="722"/>
      <c r="B28" s="21" t="s">
        <v>46</v>
      </c>
      <c r="D28" s="31" t="s">
        <v>47</v>
      </c>
      <c r="E28" s="31" t="s">
        <v>66</v>
      </c>
      <c r="F28" s="38">
        <f>IFERROR(ROUNDDOWN(F27/F5,1),)</f>
        <v>0</v>
      </c>
      <c r="G28" s="43" t="s">
        <v>10</v>
      </c>
      <c r="I28" s="49"/>
      <c r="J28" s="58"/>
      <c r="K28" s="58"/>
      <c r="L28" s="75" t="s">
        <v>17</v>
      </c>
      <c r="M28" s="58"/>
      <c r="N28" s="83">
        <f>IFERROR(J27/J29*100,)</f>
        <v>0</v>
      </c>
      <c r="O28" s="85" t="s">
        <v>78</v>
      </c>
      <c r="Q28" s="48"/>
      <c r="R28" s="48"/>
    </row>
    <row r="29" spans="1:18" ht="16.5" customHeight="1" x14ac:dyDescent="0.2">
      <c r="A29" s="722"/>
      <c r="B29" s="22" t="s">
        <v>54</v>
      </c>
      <c r="C29" s="4" t="s">
        <v>20</v>
      </c>
      <c r="D29" s="31" t="s">
        <v>63</v>
      </c>
      <c r="E29" s="31"/>
      <c r="F29" s="37"/>
      <c r="G29" s="44" t="s">
        <v>16</v>
      </c>
      <c r="I29" s="50" t="s">
        <v>75</v>
      </c>
      <c r="J29" s="38">
        <f>ROUNDDOWN(L24,1)</f>
        <v>0</v>
      </c>
      <c r="K29" s="66"/>
      <c r="L29" s="76" t="s">
        <v>10</v>
      </c>
      <c r="M29" s="66"/>
      <c r="N29" s="76"/>
      <c r="O29" s="86"/>
      <c r="P29" s="48"/>
      <c r="Q29" s="48"/>
      <c r="R29" s="48"/>
    </row>
    <row r="30" spans="1:18" ht="16.5" customHeight="1" x14ac:dyDescent="0.2">
      <c r="A30" s="723"/>
      <c r="B30" s="23" t="s">
        <v>46</v>
      </c>
      <c r="C30" s="27"/>
      <c r="D30" s="32" t="s">
        <v>56</v>
      </c>
      <c r="E30" s="31" t="s">
        <v>67</v>
      </c>
      <c r="F30" s="38">
        <f>IFERROR(ROUNDDOWN(F29/F5,1),)</f>
        <v>0</v>
      </c>
      <c r="G30" s="45" t="s">
        <v>10</v>
      </c>
      <c r="I30" s="48"/>
      <c r="J30" s="48"/>
      <c r="K30" s="48"/>
      <c r="L30" s="72"/>
      <c r="M30" s="48"/>
      <c r="N30" s="72"/>
      <c r="O30" s="48"/>
      <c r="P30" s="48"/>
      <c r="Q30" s="48"/>
      <c r="R30" s="48"/>
    </row>
    <row r="31" spans="1:18" ht="16.5" customHeight="1" x14ac:dyDescent="0.2">
      <c r="A31" s="721" t="s">
        <v>35</v>
      </c>
      <c r="B31" s="20" t="s">
        <v>80</v>
      </c>
      <c r="C31" s="26" t="s">
        <v>20</v>
      </c>
      <c r="D31" s="30" t="s">
        <v>49</v>
      </c>
      <c r="E31" s="30"/>
      <c r="F31" s="37"/>
      <c r="G31" s="42" t="s">
        <v>16</v>
      </c>
      <c r="J31" s="717" t="s">
        <v>76</v>
      </c>
      <c r="K31" s="717"/>
      <c r="L31" s="717"/>
      <c r="M31" s="717"/>
      <c r="N31" s="717"/>
      <c r="O31" s="717"/>
      <c r="P31" s="48"/>
      <c r="Q31" s="48"/>
      <c r="R31" s="48"/>
    </row>
    <row r="32" spans="1:18" ht="16.5" customHeight="1" x14ac:dyDescent="0.2">
      <c r="A32" s="722"/>
      <c r="B32" s="21" t="s">
        <v>46</v>
      </c>
      <c r="D32" s="31" t="s">
        <v>47</v>
      </c>
      <c r="E32" s="31" t="s">
        <v>36</v>
      </c>
      <c r="F32" s="38">
        <f>IFERROR(ROUNDDOWN(F31/F5,1),)</f>
        <v>0</v>
      </c>
      <c r="G32" s="43" t="s">
        <v>10</v>
      </c>
      <c r="I32" s="48"/>
      <c r="J32" s="717"/>
      <c r="K32" s="717"/>
      <c r="L32" s="717"/>
      <c r="M32" s="717"/>
      <c r="N32" s="717"/>
      <c r="O32" s="717"/>
      <c r="P32" s="48"/>
      <c r="Q32" s="48"/>
      <c r="R32" s="48"/>
    </row>
    <row r="33" spans="1:18" ht="16.5" customHeight="1" x14ac:dyDescent="0.2">
      <c r="A33" s="722"/>
      <c r="B33" s="22" t="s">
        <v>54</v>
      </c>
      <c r="C33" s="4" t="s">
        <v>20</v>
      </c>
      <c r="D33" s="31" t="s">
        <v>63</v>
      </c>
      <c r="E33" s="31"/>
      <c r="F33" s="37"/>
      <c r="G33" s="44" t="s">
        <v>16</v>
      </c>
      <c r="I33" s="48"/>
      <c r="J33" s="96"/>
      <c r="K33" s="96"/>
      <c r="L33" s="100"/>
      <c r="M33" s="81"/>
      <c r="N33" s="84"/>
      <c r="O33" s="103"/>
      <c r="P33" s="48"/>
      <c r="Q33" s="48"/>
      <c r="R33" s="48"/>
    </row>
    <row r="34" spans="1:18" ht="16.5" customHeight="1" x14ac:dyDescent="0.2">
      <c r="A34" s="723"/>
      <c r="B34" s="23" t="s">
        <v>46</v>
      </c>
      <c r="C34" s="27"/>
      <c r="D34" s="32" t="s">
        <v>56</v>
      </c>
      <c r="E34" s="31" t="s">
        <v>21</v>
      </c>
      <c r="F34" s="38">
        <f>IFERROR(ROUNDDOWN(F33/F5,1),)</f>
        <v>0</v>
      </c>
      <c r="G34" s="45" t="s">
        <v>10</v>
      </c>
      <c r="I34" s="48"/>
      <c r="J34" s="96"/>
      <c r="K34" s="96"/>
      <c r="L34" s="100"/>
      <c r="M34" s="81"/>
      <c r="N34" s="84"/>
      <c r="O34" s="103"/>
      <c r="P34" s="48"/>
      <c r="Q34" s="48"/>
      <c r="R34" s="48"/>
    </row>
    <row r="35" spans="1:18" ht="16.5" customHeight="1" x14ac:dyDescent="0.2">
      <c r="A35" s="721" t="s">
        <v>31</v>
      </c>
      <c r="B35" s="20" t="s">
        <v>80</v>
      </c>
      <c r="C35" s="26" t="s">
        <v>20</v>
      </c>
      <c r="D35" s="30" t="s">
        <v>49</v>
      </c>
      <c r="E35" s="30"/>
      <c r="F35" s="37"/>
      <c r="G35" s="42" t="s">
        <v>16</v>
      </c>
      <c r="I35" s="48"/>
      <c r="J35" s="60"/>
      <c r="K35" s="60"/>
      <c r="L35" s="78"/>
      <c r="M35" s="60"/>
      <c r="N35" s="84"/>
      <c r="O35" s="88"/>
      <c r="P35" s="48"/>
      <c r="Q35" s="48"/>
      <c r="R35" s="48"/>
    </row>
    <row r="36" spans="1:18" ht="16.5" customHeight="1" x14ac:dyDescent="0.2">
      <c r="A36" s="722"/>
      <c r="B36" s="21" t="s">
        <v>46</v>
      </c>
      <c r="D36" s="31" t="s">
        <v>47</v>
      </c>
      <c r="E36" s="31" t="s">
        <v>68</v>
      </c>
      <c r="F36" s="38">
        <f>IFERROR(ROUNDDOWN(F35/F5,1),)</f>
        <v>0</v>
      </c>
      <c r="G36" s="43" t="s">
        <v>10</v>
      </c>
      <c r="I36" s="48"/>
      <c r="J36" s="60"/>
      <c r="K36" s="60"/>
      <c r="L36" s="78"/>
      <c r="M36" s="60"/>
      <c r="N36" s="84"/>
      <c r="O36" s="88"/>
      <c r="P36" s="48"/>
      <c r="Q36" s="48"/>
      <c r="R36" s="48"/>
    </row>
    <row r="37" spans="1:18" ht="16.5" customHeight="1" x14ac:dyDescent="0.2">
      <c r="A37" s="722"/>
      <c r="B37" s="22" t="s">
        <v>54</v>
      </c>
      <c r="C37" s="4" t="s">
        <v>20</v>
      </c>
      <c r="D37" s="31" t="s">
        <v>63</v>
      </c>
      <c r="E37" s="31"/>
      <c r="F37" s="37"/>
      <c r="G37" s="44" t="s">
        <v>16</v>
      </c>
      <c r="I37" s="48"/>
      <c r="J37" s="88"/>
      <c r="K37" s="88"/>
      <c r="L37" s="101"/>
      <c r="M37" s="88"/>
      <c r="N37" s="84"/>
      <c r="O37" s="103"/>
      <c r="P37" s="48"/>
      <c r="Q37" s="48"/>
      <c r="R37" s="48"/>
    </row>
    <row r="38" spans="1:18" ht="16.5" customHeight="1" x14ac:dyDescent="0.2">
      <c r="A38" s="723"/>
      <c r="B38" s="23" t="s">
        <v>46</v>
      </c>
      <c r="C38" s="27"/>
      <c r="D38" s="32" t="s">
        <v>56</v>
      </c>
      <c r="E38" s="31" t="s">
        <v>69</v>
      </c>
      <c r="F38" s="38">
        <f>IFERROR(ROUNDDOWN(F37/F5,1),)</f>
        <v>0</v>
      </c>
      <c r="G38" s="45" t="s">
        <v>10</v>
      </c>
      <c r="I38" s="48"/>
      <c r="J38" s="88"/>
      <c r="K38" s="88"/>
      <c r="L38" s="101"/>
      <c r="M38" s="88"/>
      <c r="N38" s="84"/>
      <c r="O38" s="103"/>
      <c r="P38" s="48"/>
      <c r="Q38" s="48"/>
      <c r="R38" s="48"/>
    </row>
    <row r="39" spans="1:18" ht="16.5" customHeight="1" x14ac:dyDescent="0.2">
      <c r="A39" s="721" t="s">
        <v>37</v>
      </c>
      <c r="B39" s="20" t="s">
        <v>80</v>
      </c>
      <c r="C39" s="26" t="s">
        <v>20</v>
      </c>
      <c r="D39" s="30" t="s">
        <v>49</v>
      </c>
      <c r="E39" s="30"/>
      <c r="F39" s="37"/>
      <c r="G39" s="42" t="s">
        <v>16</v>
      </c>
      <c r="I39" s="48"/>
      <c r="J39" s="61"/>
      <c r="K39" s="61"/>
      <c r="L39" s="79"/>
      <c r="M39" s="61"/>
      <c r="N39" s="79"/>
      <c r="O39" s="87"/>
      <c r="P39" s="48"/>
      <c r="Q39" s="48"/>
      <c r="R39" s="48"/>
    </row>
    <row r="40" spans="1:18" ht="16.5" customHeight="1" x14ac:dyDescent="0.2">
      <c r="A40" s="722"/>
      <c r="B40" s="21" t="s">
        <v>46</v>
      </c>
      <c r="D40" s="31" t="s">
        <v>47</v>
      </c>
      <c r="E40" s="31" t="s">
        <v>70</v>
      </c>
      <c r="F40" s="38">
        <f>IFERROR(ROUNDDOWN(F39/F5,1),)</f>
        <v>0</v>
      </c>
      <c r="G40" s="43" t="s">
        <v>10</v>
      </c>
      <c r="I40" s="48"/>
      <c r="J40" s="55"/>
      <c r="K40" s="55"/>
      <c r="L40" s="72"/>
      <c r="M40" s="55"/>
      <c r="N40" s="72"/>
      <c r="O40" s="48"/>
      <c r="P40" s="48"/>
      <c r="Q40" s="48"/>
      <c r="R40" s="48"/>
    </row>
    <row r="41" spans="1:18" ht="16.5" customHeight="1" x14ac:dyDescent="0.2">
      <c r="A41" s="722"/>
      <c r="B41" s="22" t="s">
        <v>54</v>
      </c>
      <c r="C41" s="4" t="s">
        <v>20</v>
      </c>
      <c r="D41" s="31" t="s">
        <v>63</v>
      </c>
      <c r="E41" s="31"/>
      <c r="F41" s="37"/>
      <c r="G41" s="44" t="s">
        <v>16</v>
      </c>
      <c r="I41" s="48"/>
      <c r="J41" s="55"/>
      <c r="K41" s="55"/>
      <c r="L41" s="72"/>
      <c r="M41" s="55"/>
      <c r="N41" s="72"/>
      <c r="O41" s="48"/>
      <c r="P41" s="48"/>
      <c r="Q41" s="48"/>
      <c r="R41" s="48"/>
    </row>
    <row r="42" spans="1:18" ht="16.5" customHeight="1" x14ac:dyDescent="0.2">
      <c r="A42" s="723"/>
      <c r="B42" s="23" t="s">
        <v>46</v>
      </c>
      <c r="C42" s="27"/>
      <c r="D42" s="32" t="s">
        <v>56</v>
      </c>
      <c r="E42" s="31" t="s">
        <v>71</v>
      </c>
      <c r="F42" s="38">
        <f>IFERROR(ROUNDDOWN(F41/F5,1),)</f>
        <v>0</v>
      </c>
      <c r="G42" s="45" t="s">
        <v>10</v>
      </c>
      <c r="I42" s="48"/>
      <c r="J42" s="55"/>
      <c r="K42" s="55"/>
      <c r="L42" s="72"/>
      <c r="M42" s="55"/>
      <c r="N42" s="72"/>
      <c r="O42" s="48"/>
      <c r="P42" s="48"/>
      <c r="Q42" s="48"/>
      <c r="R42" s="48"/>
    </row>
    <row r="43" spans="1:18" ht="16.5" customHeight="1" x14ac:dyDescent="0.2">
      <c r="A43" s="721" t="s">
        <v>24</v>
      </c>
      <c r="B43" s="20" t="s">
        <v>80</v>
      </c>
      <c r="C43" s="26" t="s">
        <v>20</v>
      </c>
      <c r="D43" s="30" t="s">
        <v>49</v>
      </c>
      <c r="E43" s="30"/>
      <c r="F43" s="37"/>
      <c r="G43" s="42" t="s">
        <v>16</v>
      </c>
      <c r="I43" s="48"/>
      <c r="J43" s="55"/>
      <c r="K43" s="55"/>
      <c r="L43" s="72"/>
      <c r="M43" s="55"/>
      <c r="N43" s="72"/>
      <c r="O43" s="48"/>
      <c r="P43" s="48"/>
      <c r="Q43" s="48"/>
      <c r="R43" s="48"/>
    </row>
    <row r="44" spans="1:18" ht="16.5" customHeight="1" x14ac:dyDescent="0.2">
      <c r="A44" s="722"/>
      <c r="B44" s="21" t="s">
        <v>46</v>
      </c>
      <c r="D44" s="31" t="s">
        <v>47</v>
      </c>
      <c r="E44" s="31" t="s">
        <v>73</v>
      </c>
      <c r="F44" s="38">
        <f>IFERROR(ROUNDDOWN(F43/F5,1),)</f>
        <v>0</v>
      </c>
      <c r="G44" s="43" t="s">
        <v>10</v>
      </c>
      <c r="I44" s="48"/>
      <c r="J44" s="55"/>
      <c r="K44" s="55"/>
      <c r="L44" s="72"/>
      <c r="M44" s="55"/>
      <c r="N44" s="72"/>
      <c r="O44" s="48"/>
      <c r="P44" s="48"/>
      <c r="Q44" s="48"/>
      <c r="R44" s="48"/>
    </row>
    <row r="45" spans="1:18" ht="16.5" customHeight="1" x14ac:dyDescent="0.2">
      <c r="A45" s="722"/>
      <c r="B45" s="22" t="s">
        <v>54</v>
      </c>
      <c r="C45" s="4" t="s">
        <v>20</v>
      </c>
      <c r="D45" s="31" t="s">
        <v>63</v>
      </c>
      <c r="E45" s="31"/>
      <c r="F45" s="37"/>
      <c r="G45" s="44" t="s">
        <v>16</v>
      </c>
      <c r="I45" s="48"/>
      <c r="J45" s="55"/>
      <c r="K45" s="55"/>
      <c r="L45" s="72"/>
      <c r="M45" s="55"/>
      <c r="N45" s="72"/>
      <c r="O45" s="48"/>
      <c r="P45" s="48"/>
      <c r="Q45" s="48"/>
      <c r="R45" s="48"/>
    </row>
    <row r="46" spans="1:18" ht="16.5" customHeight="1" x14ac:dyDescent="0.2">
      <c r="A46" s="723"/>
      <c r="B46" s="23" t="s">
        <v>46</v>
      </c>
      <c r="C46" s="27"/>
      <c r="D46" s="32" t="s">
        <v>56</v>
      </c>
      <c r="E46" s="31" t="s">
        <v>74</v>
      </c>
      <c r="F46" s="38">
        <f>IFERROR(ROUNDDOWN(F45/F5,1),)</f>
        <v>0</v>
      </c>
      <c r="G46" s="45" t="s">
        <v>10</v>
      </c>
      <c r="I46" s="48"/>
      <c r="J46" s="55"/>
      <c r="K46" s="55"/>
      <c r="L46" s="72"/>
      <c r="M46" s="55"/>
      <c r="N46" s="72"/>
      <c r="O46" s="48"/>
      <c r="P46" s="48"/>
      <c r="Q46" s="48"/>
      <c r="R46" s="48"/>
    </row>
    <row r="47" spans="1:18" ht="16.5" customHeight="1" x14ac:dyDescent="0.2">
      <c r="A47" s="721" t="s">
        <v>19</v>
      </c>
      <c r="B47" s="20" t="s">
        <v>80</v>
      </c>
      <c r="C47" s="26" t="s">
        <v>20</v>
      </c>
      <c r="D47" s="30" t="s">
        <v>49</v>
      </c>
      <c r="E47" s="30"/>
      <c r="F47" s="37"/>
      <c r="G47" s="42" t="s">
        <v>16</v>
      </c>
      <c r="I47" s="48"/>
      <c r="J47" s="55"/>
      <c r="K47" s="55"/>
      <c r="L47" s="72"/>
      <c r="M47" s="55"/>
      <c r="N47" s="72"/>
      <c r="O47" s="48"/>
      <c r="P47" s="48"/>
      <c r="Q47" s="48"/>
      <c r="R47" s="48"/>
    </row>
    <row r="48" spans="1:18" ht="16.5" customHeight="1" x14ac:dyDescent="0.2">
      <c r="A48" s="722"/>
      <c r="B48" s="21" t="s">
        <v>46</v>
      </c>
      <c r="D48" s="31" t="s">
        <v>47</v>
      </c>
      <c r="E48" s="31" t="s">
        <v>38</v>
      </c>
      <c r="F48" s="38">
        <f>IFERROR(ROUNDDOWN(F47/F5,1),)</f>
        <v>0</v>
      </c>
      <c r="G48" s="43" t="s">
        <v>10</v>
      </c>
      <c r="I48" s="48"/>
      <c r="J48" s="55"/>
      <c r="K48" s="55"/>
      <c r="L48" s="72"/>
      <c r="M48" s="55"/>
      <c r="N48" s="72"/>
      <c r="O48" s="48"/>
      <c r="P48" s="48"/>
      <c r="Q48" s="48"/>
      <c r="R48" s="48"/>
    </row>
    <row r="49" spans="1:18" ht="16.5" customHeight="1" x14ac:dyDescent="0.2">
      <c r="A49" s="722"/>
      <c r="B49" s="22" t="s">
        <v>54</v>
      </c>
      <c r="C49" s="4" t="s">
        <v>20</v>
      </c>
      <c r="D49" s="31" t="s">
        <v>63</v>
      </c>
      <c r="E49" s="31"/>
      <c r="F49" s="37"/>
      <c r="G49" s="44" t="s">
        <v>16</v>
      </c>
      <c r="I49" s="48"/>
      <c r="J49" s="55"/>
      <c r="K49" s="55"/>
      <c r="L49" s="72"/>
      <c r="M49" s="55"/>
      <c r="N49" s="72"/>
      <c r="O49" s="48"/>
      <c r="P49" s="48"/>
      <c r="Q49" s="48"/>
      <c r="R49" s="48"/>
    </row>
    <row r="50" spans="1:18" ht="16.5" customHeight="1" x14ac:dyDescent="0.2">
      <c r="A50" s="723"/>
      <c r="B50" s="23" t="s">
        <v>46</v>
      </c>
      <c r="C50" s="27"/>
      <c r="D50" s="32" t="s">
        <v>56</v>
      </c>
      <c r="E50" s="33" t="s">
        <v>72</v>
      </c>
      <c r="F50" s="38">
        <f>IFERROR(ROUNDDOWN(F49/F5,1),)</f>
        <v>0</v>
      </c>
      <c r="G50" s="45" t="s">
        <v>10</v>
      </c>
      <c r="I50" s="48"/>
      <c r="J50" s="55"/>
      <c r="K50" s="55"/>
      <c r="L50" s="72"/>
      <c r="M50" s="55"/>
      <c r="N50" s="72"/>
      <c r="O50" s="48"/>
      <c r="P50" s="48"/>
      <c r="Q50" s="48"/>
      <c r="R50" s="48"/>
    </row>
    <row r="51" spans="1:18" ht="6.75" customHeight="1" x14ac:dyDescent="0.2">
      <c r="G51" s="1"/>
      <c r="I51" s="48"/>
      <c r="J51" s="55"/>
      <c r="K51" s="55"/>
      <c r="L51" s="72"/>
      <c r="M51" s="55"/>
      <c r="N51" s="72"/>
      <c r="O51" s="48"/>
      <c r="P51" s="48"/>
      <c r="Q51" s="48"/>
      <c r="R51" s="48"/>
    </row>
  </sheetData>
  <mergeCells count="19">
    <mergeCell ref="A35:A38"/>
    <mergeCell ref="A39:A42"/>
    <mergeCell ref="A43:A46"/>
    <mergeCell ref="A47:A50"/>
    <mergeCell ref="A19:A22"/>
    <mergeCell ref="A23:A26"/>
    <mergeCell ref="A27:A30"/>
    <mergeCell ref="A31:A34"/>
    <mergeCell ref="J31:O32"/>
    <mergeCell ref="L7:N7"/>
    <mergeCell ref="A7:A10"/>
    <mergeCell ref="J7:J8"/>
    <mergeCell ref="A11:A14"/>
    <mergeCell ref="A15:A18"/>
    <mergeCell ref="A2:O2"/>
    <mergeCell ref="B3:D3"/>
    <mergeCell ref="A4:G4"/>
    <mergeCell ref="A6:G6"/>
    <mergeCell ref="I6:N6"/>
  </mergeCells>
  <phoneticPr fontId="9"/>
  <printOptions horizontalCentered="1" verticalCentered="1"/>
  <pageMargins left="0.41" right="0.25" top="0.45" bottom="0.39" header="0.24" footer="0.3"/>
  <pageSetup paperSize="9" scale="94" orientation="portrait" r:id="rId1"/>
  <headerFooter alignWithMargins="0">
    <oddHeader>&amp;R&amp;A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FFA6A6"/>
    <pageSetUpPr fitToPage="1"/>
  </sheetPr>
  <dimension ref="A1:R51"/>
  <sheetViews>
    <sheetView showGridLines="0" view="pageBreakPreview" zoomScaleSheetLayoutView="100" workbookViewId="0"/>
  </sheetViews>
  <sheetFormatPr defaultColWidth="9" defaultRowHeight="10.8" x14ac:dyDescent="0.2"/>
  <cols>
    <col min="1" max="1" width="5.88671875" style="2" customWidth="1"/>
    <col min="2" max="2" width="19.44140625" style="3" customWidth="1"/>
    <col min="3" max="3" width="2.77734375" style="4" customWidth="1"/>
    <col min="4" max="4" width="9.109375" style="5" customWidth="1"/>
    <col min="5" max="5" width="2.33203125" style="5" customWidth="1"/>
    <col min="6" max="6" width="8" style="6" customWidth="1"/>
    <col min="7" max="7" width="4.21875" style="7" customWidth="1"/>
    <col min="8" max="8" width="2" style="3" customWidth="1"/>
    <col min="9" max="9" width="5" style="3" customWidth="1"/>
    <col min="10" max="10" width="11.77734375" style="8" customWidth="1"/>
    <col min="11" max="11" width="2.44140625" style="8" customWidth="1"/>
    <col min="12" max="12" width="8.88671875" style="6" customWidth="1"/>
    <col min="13" max="13" width="2.44140625" style="8" customWidth="1"/>
    <col min="14" max="14" width="8.88671875" style="6" customWidth="1"/>
    <col min="15" max="15" width="6" style="9" customWidth="1"/>
    <col min="16" max="17" width="9.33203125" style="10" customWidth="1"/>
    <col min="18" max="21" width="9.33203125" style="3" customWidth="1"/>
    <col min="22" max="256" width="9" style="3"/>
    <col min="257" max="257" width="5.88671875" style="3" customWidth="1"/>
    <col min="258" max="258" width="19.44140625" style="3" customWidth="1"/>
    <col min="259" max="259" width="2.77734375" style="3" customWidth="1"/>
    <col min="260" max="260" width="9.109375" style="3" customWidth="1"/>
    <col min="261" max="261" width="2.33203125" style="3" customWidth="1"/>
    <col min="262" max="262" width="8" style="3" customWidth="1"/>
    <col min="263" max="263" width="4.21875" style="3" customWidth="1"/>
    <col min="264" max="264" width="2" style="3" customWidth="1"/>
    <col min="265" max="265" width="5" style="3" customWidth="1"/>
    <col min="266" max="266" width="11.77734375" style="3" customWidth="1"/>
    <col min="267" max="267" width="2.44140625" style="3" customWidth="1"/>
    <col min="268" max="268" width="8.88671875" style="3" customWidth="1"/>
    <col min="269" max="269" width="2.44140625" style="3" customWidth="1"/>
    <col min="270" max="270" width="8.88671875" style="3" customWidth="1"/>
    <col min="271" max="271" width="6" style="3" customWidth="1"/>
    <col min="272" max="277" width="9.33203125" style="3" customWidth="1"/>
    <col min="278" max="512" width="9" style="3"/>
    <col min="513" max="513" width="5.88671875" style="3" customWidth="1"/>
    <col min="514" max="514" width="19.44140625" style="3" customWidth="1"/>
    <col min="515" max="515" width="2.77734375" style="3" customWidth="1"/>
    <col min="516" max="516" width="9.109375" style="3" customWidth="1"/>
    <col min="517" max="517" width="2.33203125" style="3" customWidth="1"/>
    <col min="518" max="518" width="8" style="3" customWidth="1"/>
    <col min="519" max="519" width="4.21875" style="3" customWidth="1"/>
    <col min="520" max="520" width="2" style="3" customWidth="1"/>
    <col min="521" max="521" width="5" style="3" customWidth="1"/>
    <col min="522" max="522" width="11.77734375" style="3" customWidth="1"/>
    <col min="523" max="523" width="2.44140625" style="3" customWidth="1"/>
    <col min="524" max="524" width="8.88671875" style="3" customWidth="1"/>
    <col min="525" max="525" width="2.44140625" style="3" customWidth="1"/>
    <col min="526" max="526" width="8.88671875" style="3" customWidth="1"/>
    <col min="527" max="527" width="6" style="3" customWidth="1"/>
    <col min="528" max="533" width="9.33203125" style="3" customWidth="1"/>
    <col min="534" max="768" width="9" style="3"/>
    <col min="769" max="769" width="5.88671875" style="3" customWidth="1"/>
    <col min="770" max="770" width="19.44140625" style="3" customWidth="1"/>
    <col min="771" max="771" width="2.77734375" style="3" customWidth="1"/>
    <col min="772" max="772" width="9.109375" style="3" customWidth="1"/>
    <col min="773" max="773" width="2.33203125" style="3" customWidth="1"/>
    <col min="774" max="774" width="8" style="3" customWidth="1"/>
    <col min="775" max="775" width="4.21875" style="3" customWidth="1"/>
    <col min="776" max="776" width="2" style="3" customWidth="1"/>
    <col min="777" max="777" width="5" style="3" customWidth="1"/>
    <col min="778" max="778" width="11.77734375" style="3" customWidth="1"/>
    <col min="779" max="779" width="2.44140625" style="3" customWidth="1"/>
    <col min="780" max="780" width="8.88671875" style="3" customWidth="1"/>
    <col min="781" max="781" width="2.44140625" style="3" customWidth="1"/>
    <col min="782" max="782" width="8.88671875" style="3" customWidth="1"/>
    <col min="783" max="783" width="6" style="3" customWidth="1"/>
    <col min="784" max="789" width="9.33203125" style="3" customWidth="1"/>
    <col min="790" max="1024" width="9" style="3"/>
    <col min="1025" max="1025" width="5.88671875" style="3" customWidth="1"/>
    <col min="1026" max="1026" width="19.44140625" style="3" customWidth="1"/>
    <col min="1027" max="1027" width="2.77734375" style="3" customWidth="1"/>
    <col min="1028" max="1028" width="9.109375" style="3" customWidth="1"/>
    <col min="1029" max="1029" width="2.33203125" style="3" customWidth="1"/>
    <col min="1030" max="1030" width="8" style="3" customWidth="1"/>
    <col min="1031" max="1031" width="4.21875" style="3" customWidth="1"/>
    <col min="1032" max="1032" width="2" style="3" customWidth="1"/>
    <col min="1033" max="1033" width="5" style="3" customWidth="1"/>
    <col min="1034" max="1034" width="11.77734375" style="3" customWidth="1"/>
    <col min="1035" max="1035" width="2.44140625" style="3" customWidth="1"/>
    <col min="1036" max="1036" width="8.88671875" style="3" customWidth="1"/>
    <col min="1037" max="1037" width="2.44140625" style="3" customWidth="1"/>
    <col min="1038" max="1038" width="8.88671875" style="3" customWidth="1"/>
    <col min="1039" max="1039" width="6" style="3" customWidth="1"/>
    <col min="1040" max="1045" width="9.33203125" style="3" customWidth="1"/>
    <col min="1046" max="1280" width="9" style="3"/>
    <col min="1281" max="1281" width="5.88671875" style="3" customWidth="1"/>
    <col min="1282" max="1282" width="19.44140625" style="3" customWidth="1"/>
    <col min="1283" max="1283" width="2.77734375" style="3" customWidth="1"/>
    <col min="1284" max="1284" width="9.109375" style="3" customWidth="1"/>
    <col min="1285" max="1285" width="2.33203125" style="3" customWidth="1"/>
    <col min="1286" max="1286" width="8" style="3" customWidth="1"/>
    <col min="1287" max="1287" width="4.21875" style="3" customWidth="1"/>
    <col min="1288" max="1288" width="2" style="3" customWidth="1"/>
    <col min="1289" max="1289" width="5" style="3" customWidth="1"/>
    <col min="1290" max="1290" width="11.77734375" style="3" customWidth="1"/>
    <col min="1291" max="1291" width="2.44140625" style="3" customWidth="1"/>
    <col min="1292" max="1292" width="8.88671875" style="3" customWidth="1"/>
    <col min="1293" max="1293" width="2.44140625" style="3" customWidth="1"/>
    <col min="1294" max="1294" width="8.88671875" style="3" customWidth="1"/>
    <col min="1295" max="1295" width="6" style="3" customWidth="1"/>
    <col min="1296" max="1301" width="9.33203125" style="3" customWidth="1"/>
    <col min="1302" max="1536" width="9" style="3"/>
    <col min="1537" max="1537" width="5.88671875" style="3" customWidth="1"/>
    <col min="1538" max="1538" width="19.44140625" style="3" customWidth="1"/>
    <col min="1539" max="1539" width="2.77734375" style="3" customWidth="1"/>
    <col min="1540" max="1540" width="9.109375" style="3" customWidth="1"/>
    <col min="1541" max="1541" width="2.33203125" style="3" customWidth="1"/>
    <col min="1542" max="1542" width="8" style="3" customWidth="1"/>
    <col min="1543" max="1543" width="4.21875" style="3" customWidth="1"/>
    <col min="1544" max="1544" width="2" style="3" customWidth="1"/>
    <col min="1545" max="1545" width="5" style="3" customWidth="1"/>
    <col min="1546" max="1546" width="11.77734375" style="3" customWidth="1"/>
    <col min="1547" max="1547" width="2.44140625" style="3" customWidth="1"/>
    <col min="1548" max="1548" width="8.88671875" style="3" customWidth="1"/>
    <col min="1549" max="1549" width="2.44140625" style="3" customWidth="1"/>
    <col min="1550" max="1550" width="8.88671875" style="3" customWidth="1"/>
    <col min="1551" max="1551" width="6" style="3" customWidth="1"/>
    <col min="1552" max="1557" width="9.33203125" style="3" customWidth="1"/>
    <col min="1558" max="1792" width="9" style="3"/>
    <col min="1793" max="1793" width="5.88671875" style="3" customWidth="1"/>
    <col min="1794" max="1794" width="19.44140625" style="3" customWidth="1"/>
    <col min="1795" max="1795" width="2.77734375" style="3" customWidth="1"/>
    <col min="1796" max="1796" width="9.109375" style="3" customWidth="1"/>
    <col min="1797" max="1797" width="2.33203125" style="3" customWidth="1"/>
    <col min="1798" max="1798" width="8" style="3" customWidth="1"/>
    <col min="1799" max="1799" width="4.21875" style="3" customWidth="1"/>
    <col min="1800" max="1800" width="2" style="3" customWidth="1"/>
    <col min="1801" max="1801" width="5" style="3" customWidth="1"/>
    <col min="1802" max="1802" width="11.77734375" style="3" customWidth="1"/>
    <col min="1803" max="1803" width="2.44140625" style="3" customWidth="1"/>
    <col min="1804" max="1804" width="8.88671875" style="3" customWidth="1"/>
    <col min="1805" max="1805" width="2.44140625" style="3" customWidth="1"/>
    <col min="1806" max="1806" width="8.88671875" style="3" customWidth="1"/>
    <col min="1807" max="1807" width="6" style="3" customWidth="1"/>
    <col min="1808" max="1813" width="9.33203125" style="3" customWidth="1"/>
    <col min="1814" max="2048" width="9" style="3"/>
    <col min="2049" max="2049" width="5.88671875" style="3" customWidth="1"/>
    <col min="2050" max="2050" width="19.44140625" style="3" customWidth="1"/>
    <col min="2051" max="2051" width="2.77734375" style="3" customWidth="1"/>
    <col min="2052" max="2052" width="9.109375" style="3" customWidth="1"/>
    <col min="2053" max="2053" width="2.33203125" style="3" customWidth="1"/>
    <col min="2054" max="2054" width="8" style="3" customWidth="1"/>
    <col min="2055" max="2055" width="4.21875" style="3" customWidth="1"/>
    <col min="2056" max="2056" width="2" style="3" customWidth="1"/>
    <col min="2057" max="2057" width="5" style="3" customWidth="1"/>
    <col min="2058" max="2058" width="11.77734375" style="3" customWidth="1"/>
    <col min="2059" max="2059" width="2.44140625" style="3" customWidth="1"/>
    <col min="2060" max="2060" width="8.88671875" style="3" customWidth="1"/>
    <col min="2061" max="2061" width="2.44140625" style="3" customWidth="1"/>
    <col min="2062" max="2062" width="8.88671875" style="3" customWidth="1"/>
    <col min="2063" max="2063" width="6" style="3" customWidth="1"/>
    <col min="2064" max="2069" width="9.33203125" style="3" customWidth="1"/>
    <col min="2070" max="2304" width="9" style="3"/>
    <col min="2305" max="2305" width="5.88671875" style="3" customWidth="1"/>
    <col min="2306" max="2306" width="19.44140625" style="3" customWidth="1"/>
    <col min="2307" max="2307" width="2.77734375" style="3" customWidth="1"/>
    <col min="2308" max="2308" width="9.109375" style="3" customWidth="1"/>
    <col min="2309" max="2309" width="2.33203125" style="3" customWidth="1"/>
    <col min="2310" max="2310" width="8" style="3" customWidth="1"/>
    <col min="2311" max="2311" width="4.21875" style="3" customWidth="1"/>
    <col min="2312" max="2312" width="2" style="3" customWidth="1"/>
    <col min="2313" max="2313" width="5" style="3" customWidth="1"/>
    <col min="2314" max="2314" width="11.77734375" style="3" customWidth="1"/>
    <col min="2315" max="2315" width="2.44140625" style="3" customWidth="1"/>
    <col min="2316" max="2316" width="8.88671875" style="3" customWidth="1"/>
    <col min="2317" max="2317" width="2.44140625" style="3" customWidth="1"/>
    <col min="2318" max="2318" width="8.88671875" style="3" customWidth="1"/>
    <col min="2319" max="2319" width="6" style="3" customWidth="1"/>
    <col min="2320" max="2325" width="9.33203125" style="3" customWidth="1"/>
    <col min="2326" max="2560" width="9" style="3"/>
    <col min="2561" max="2561" width="5.88671875" style="3" customWidth="1"/>
    <col min="2562" max="2562" width="19.44140625" style="3" customWidth="1"/>
    <col min="2563" max="2563" width="2.77734375" style="3" customWidth="1"/>
    <col min="2564" max="2564" width="9.109375" style="3" customWidth="1"/>
    <col min="2565" max="2565" width="2.33203125" style="3" customWidth="1"/>
    <col min="2566" max="2566" width="8" style="3" customWidth="1"/>
    <col min="2567" max="2567" width="4.21875" style="3" customWidth="1"/>
    <col min="2568" max="2568" width="2" style="3" customWidth="1"/>
    <col min="2569" max="2569" width="5" style="3" customWidth="1"/>
    <col min="2570" max="2570" width="11.77734375" style="3" customWidth="1"/>
    <col min="2571" max="2571" width="2.44140625" style="3" customWidth="1"/>
    <col min="2572" max="2572" width="8.88671875" style="3" customWidth="1"/>
    <col min="2573" max="2573" width="2.44140625" style="3" customWidth="1"/>
    <col min="2574" max="2574" width="8.88671875" style="3" customWidth="1"/>
    <col min="2575" max="2575" width="6" style="3" customWidth="1"/>
    <col min="2576" max="2581" width="9.33203125" style="3" customWidth="1"/>
    <col min="2582" max="2816" width="9" style="3"/>
    <col min="2817" max="2817" width="5.88671875" style="3" customWidth="1"/>
    <col min="2818" max="2818" width="19.44140625" style="3" customWidth="1"/>
    <col min="2819" max="2819" width="2.77734375" style="3" customWidth="1"/>
    <col min="2820" max="2820" width="9.109375" style="3" customWidth="1"/>
    <col min="2821" max="2821" width="2.33203125" style="3" customWidth="1"/>
    <col min="2822" max="2822" width="8" style="3" customWidth="1"/>
    <col min="2823" max="2823" width="4.21875" style="3" customWidth="1"/>
    <col min="2824" max="2824" width="2" style="3" customWidth="1"/>
    <col min="2825" max="2825" width="5" style="3" customWidth="1"/>
    <col min="2826" max="2826" width="11.77734375" style="3" customWidth="1"/>
    <col min="2827" max="2827" width="2.44140625" style="3" customWidth="1"/>
    <col min="2828" max="2828" width="8.88671875" style="3" customWidth="1"/>
    <col min="2829" max="2829" width="2.44140625" style="3" customWidth="1"/>
    <col min="2830" max="2830" width="8.88671875" style="3" customWidth="1"/>
    <col min="2831" max="2831" width="6" style="3" customWidth="1"/>
    <col min="2832" max="2837" width="9.33203125" style="3" customWidth="1"/>
    <col min="2838" max="3072" width="9" style="3"/>
    <col min="3073" max="3073" width="5.88671875" style="3" customWidth="1"/>
    <col min="3074" max="3074" width="19.44140625" style="3" customWidth="1"/>
    <col min="3075" max="3075" width="2.77734375" style="3" customWidth="1"/>
    <col min="3076" max="3076" width="9.109375" style="3" customWidth="1"/>
    <col min="3077" max="3077" width="2.33203125" style="3" customWidth="1"/>
    <col min="3078" max="3078" width="8" style="3" customWidth="1"/>
    <col min="3079" max="3079" width="4.21875" style="3" customWidth="1"/>
    <col min="3080" max="3080" width="2" style="3" customWidth="1"/>
    <col min="3081" max="3081" width="5" style="3" customWidth="1"/>
    <col min="3082" max="3082" width="11.77734375" style="3" customWidth="1"/>
    <col min="3083" max="3083" width="2.44140625" style="3" customWidth="1"/>
    <col min="3084" max="3084" width="8.88671875" style="3" customWidth="1"/>
    <col min="3085" max="3085" width="2.44140625" style="3" customWidth="1"/>
    <col min="3086" max="3086" width="8.88671875" style="3" customWidth="1"/>
    <col min="3087" max="3087" width="6" style="3" customWidth="1"/>
    <col min="3088" max="3093" width="9.33203125" style="3" customWidth="1"/>
    <col min="3094" max="3328" width="9" style="3"/>
    <col min="3329" max="3329" width="5.88671875" style="3" customWidth="1"/>
    <col min="3330" max="3330" width="19.44140625" style="3" customWidth="1"/>
    <col min="3331" max="3331" width="2.77734375" style="3" customWidth="1"/>
    <col min="3332" max="3332" width="9.109375" style="3" customWidth="1"/>
    <col min="3333" max="3333" width="2.33203125" style="3" customWidth="1"/>
    <col min="3334" max="3334" width="8" style="3" customWidth="1"/>
    <col min="3335" max="3335" width="4.21875" style="3" customWidth="1"/>
    <col min="3336" max="3336" width="2" style="3" customWidth="1"/>
    <col min="3337" max="3337" width="5" style="3" customWidth="1"/>
    <col min="3338" max="3338" width="11.77734375" style="3" customWidth="1"/>
    <col min="3339" max="3339" width="2.44140625" style="3" customWidth="1"/>
    <col min="3340" max="3340" width="8.88671875" style="3" customWidth="1"/>
    <col min="3341" max="3341" width="2.44140625" style="3" customWidth="1"/>
    <col min="3342" max="3342" width="8.88671875" style="3" customWidth="1"/>
    <col min="3343" max="3343" width="6" style="3" customWidth="1"/>
    <col min="3344" max="3349" width="9.33203125" style="3" customWidth="1"/>
    <col min="3350" max="3584" width="9" style="3"/>
    <col min="3585" max="3585" width="5.88671875" style="3" customWidth="1"/>
    <col min="3586" max="3586" width="19.44140625" style="3" customWidth="1"/>
    <col min="3587" max="3587" width="2.77734375" style="3" customWidth="1"/>
    <col min="3588" max="3588" width="9.109375" style="3" customWidth="1"/>
    <col min="3589" max="3589" width="2.33203125" style="3" customWidth="1"/>
    <col min="3590" max="3590" width="8" style="3" customWidth="1"/>
    <col min="3591" max="3591" width="4.21875" style="3" customWidth="1"/>
    <col min="3592" max="3592" width="2" style="3" customWidth="1"/>
    <col min="3593" max="3593" width="5" style="3" customWidth="1"/>
    <col min="3594" max="3594" width="11.77734375" style="3" customWidth="1"/>
    <col min="3595" max="3595" width="2.44140625" style="3" customWidth="1"/>
    <col min="3596" max="3596" width="8.88671875" style="3" customWidth="1"/>
    <col min="3597" max="3597" width="2.44140625" style="3" customWidth="1"/>
    <col min="3598" max="3598" width="8.88671875" style="3" customWidth="1"/>
    <col min="3599" max="3599" width="6" style="3" customWidth="1"/>
    <col min="3600" max="3605" width="9.33203125" style="3" customWidth="1"/>
    <col min="3606" max="3840" width="9" style="3"/>
    <col min="3841" max="3841" width="5.88671875" style="3" customWidth="1"/>
    <col min="3842" max="3842" width="19.44140625" style="3" customWidth="1"/>
    <col min="3843" max="3843" width="2.77734375" style="3" customWidth="1"/>
    <col min="3844" max="3844" width="9.109375" style="3" customWidth="1"/>
    <col min="3845" max="3845" width="2.33203125" style="3" customWidth="1"/>
    <col min="3846" max="3846" width="8" style="3" customWidth="1"/>
    <col min="3847" max="3847" width="4.21875" style="3" customWidth="1"/>
    <col min="3848" max="3848" width="2" style="3" customWidth="1"/>
    <col min="3849" max="3849" width="5" style="3" customWidth="1"/>
    <col min="3850" max="3850" width="11.77734375" style="3" customWidth="1"/>
    <col min="3851" max="3851" width="2.44140625" style="3" customWidth="1"/>
    <col min="3852" max="3852" width="8.88671875" style="3" customWidth="1"/>
    <col min="3853" max="3853" width="2.44140625" style="3" customWidth="1"/>
    <col min="3854" max="3854" width="8.88671875" style="3" customWidth="1"/>
    <col min="3855" max="3855" width="6" style="3" customWidth="1"/>
    <col min="3856" max="3861" width="9.33203125" style="3" customWidth="1"/>
    <col min="3862" max="4096" width="9" style="3"/>
    <col min="4097" max="4097" width="5.88671875" style="3" customWidth="1"/>
    <col min="4098" max="4098" width="19.44140625" style="3" customWidth="1"/>
    <col min="4099" max="4099" width="2.77734375" style="3" customWidth="1"/>
    <col min="4100" max="4100" width="9.109375" style="3" customWidth="1"/>
    <col min="4101" max="4101" width="2.33203125" style="3" customWidth="1"/>
    <col min="4102" max="4102" width="8" style="3" customWidth="1"/>
    <col min="4103" max="4103" width="4.21875" style="3" customWidth="1"/>
    <col min="4104" max="4104" width="2" style="3" customWidth="1"/>
    <col min="4105" max="4105" width="5" style="3" customWidth="1"/>
    <col min="4106" max="4106" width="11.77734375" style="3" customWidth="1"/>
    <col min="4107" max="4107" width="2.44140625" style="3" customWidth="1"/>
    <col min="4108" max="4108" width="8.88671875" style="3" customWidth="1"/>
    <col min="4109" max="4109" width="2.44140625" style="3" customWidth="1"/>
    <col min="4110" max="4110" width="8.88671875" style="3" customWidth="1"/>
    <col min="4111" max="4111" width="6" style="3" customWidth="1"/>
    <col min="4112" max="4117" width="9.33203125" style="3" customWidth="1"/>
    <col min="4118" max="4352" width="9" style="3"/>
    <col min="4353" max="4353" width="5.88671875" style="3" customWidth="1"/>
    <col min="4354" max="4354" width="19.44140625" style="3" customWidth="1"/>
    <col min="4355" max="4355" width="2.77734375" style="3" customWidth="1"/>
    <col min="4356" max="4356" width="9.109375" style="3" customWidth="1"/>
    <col min="4357" max="4357" width="2.33203125" style="3" customWidth="1"/>
    <col min="4358" max="4358" width="8" style="3" customWidth="1"/>
    <col min="4359" max="4359" width="4.21875" style="3" customWidth="1"/>
    <col min="4360" max="4360" width="2" style="3" customWidth="1"/>
    <col min="4361" max="4361" width="5" style="3" customWidth="1"/>
    <col min="4362" max="4362" width="11.77734375" style="3" customWidth="1"/>
    <col min="4363" max="4363" width="2.44140625" style="3" customWidth="1"/>
    <col min="4364" max="4364" width="8.88671875" style="3" customWidth="1"/>
    <col min="4365" max="4365" width="2.44140625" style="3" customWidth="1"/>
    <col min="4366" max="4366" width="8.88671875" style="3" customWidth="1"/>
    <col min="4367" max="4367" width="6" style="3" customWidth="1"/>
    <col min="4368" max="4373" width="9.33203125" style="3" customWidth="1"/>
    <col min="4374" max="4608" width="9" style="3"/>
    <col min="4609" max="4609" width="5.88671875" style="3" customWidth="1"/>
    <col min="4610" max="4610" width="19.44140625" style="3" customWidth="1"/>
    <col min="4611" max="4611" width="2.77734375" style="3" customWidth="1"/>
    <col min="4612" max="4612" width="9.109375" style="3" customWidth="1"/>
    <col min="4613" max="4613" width="2.33203125" style="3" customWidth="1"/>
    <col min="4614" max="4614" width="8" style="3" customWidth="1"/>
    <col min="4615" max="4615" width="4.21875" style="3" customWidth="1"/>
    <col min="4616" max="4616" width="2" style="3" customWidth="1"/>
    <col min="4617" max="4617" width="5" style="3" customWidth="1"/>
    <col min="4618" max="4618" width="11.77734375" style="3" customWidth="1"/>
    <col min="4619" max="4619" width="2.44140625" style="3" customWidth="1"/>
    <col min="4620" max="4620" width="8.88671875" style="3" customWidth="1"/>
    <col min="4621" max="4621" width="2.44140625" style="3" customWidth="1"/>
    <col min="4622" max="4622" width="8.88671875" style="3" customWidth="1"/>
    <col min="4623" max="4623" width="6" style="3" customWidth="1"/>
    <col min="4624" max="4629" width="9.33203125" style="3" customWidth="1"/>
    <col min="4630" max="4864" width="9" style="3"/>
    <col min="4865" max="4865" width="5.88671875" style="3" customWidth="1"/>
    <col min="4866" max="4866" width="19.44140625" style="3" customWidth="1"/>
    <col min="4867" max="4867" width="2.77734375" style="3" customWidth="1"/>
    <col min="4868" max="4868" width="9.109375" style="3" customWidth="1"/>
    <col min="4869" max="4869" width="2.33203125" style="3" customWidth="1"/>
    <col min="4870" max="4870" width="8" style="3" customWidth="1"/>
    <col min="4871" max="4871" width="4.21875" style="3" customWidth="1"/>
    <col min="4872" max="4872" width="2" style="3" customWidth="1"/>
    <col min="4873" max="4873" width="5" style="3" customWidth="1"/>
    <col min="4874" max="4874" width="11.77734375" style="3" customWidth="1"/>
    <col min="4875" max="4875" width="2.44140625" style="3" customWidth="1"/>
    <col min="4876" max="4876" width="8.88671875" style="3" customWidth="1"/>
    <col min="4877" max="4877" width="2.44140625" style="3" customWidth="1"/>
    <col min="4878" max="4878" width="8.88671875" style="3" customWidth="1"/>
    <col min="4879" max="4879" width="6" style="3" customWidth="1"/>
    <col min="4880" max="4885" width="9.33203125" style="3" customWidth="1"/>
    <col min="4886" max="5120" width="9" style="3"/>
    <col min="5121" max="5121" width="5.88671875" style="3" customWidth="1"/>
    <col min="5122" max="5122" width="19.44140625" style="3" customWidth="1"/>
    <col min="5123" max="5123" width="2.77734375" style="3" customWidth="1"/>
    <col min="5124" max="5124" width="9.109375" style="3" customWidth="1"/>
    <col min="5125" max="5125" width="2.33203125" style="3" customWidth="1"/>
    <col min="5126" max="5126" width="8" style="3" customWidth="1"/>
    <col min="5127" max="5127" width="4.21875" style="3" customWidth="1"/>
    <col min="5128" max="5128" width="2" style="3" customWidth="1"/>
    <col min="5129" max="5129" width="5" style="3" customWidth="1"/>
    <col min="5130" max="5130" width="11.77734375" style="3" customWidth="1"/>
    <col min="5131" max="5131" width="2.44140625" style="3" customWidth="1"/>
    <col min="5132" max="5132" width="8.88671875" style="3" customWidth="1"/>
    <col min="5133" max="5133" width="2.44140625" style="3" customWidth="1"/>
    <col min="5134" max="5134" width="8.88671875" style="3" customWidth="1"/>
    <col min="5135" max="5135" width="6" style="3" customWidth="1"/>
    <col min="5136" max="5141" width="9.33203125" style="3" customWidth="1"/>
    <col min="5142" max="5376" width="9" style="3"/>
    <col min="5377" max="5377" width="5.88671875" style="3" customWidth="1"/>
    <col min="5378" max="5378" width="19.44140625" style="3" customWidth="1"/>
    <col min="5379" max="5379" width="2.77734375" style="3" customWidth="1"/>
    <col min="5380" max="5380" width="9.109375" style="3" customWidth="1"/>
    <col min="5381" max="5381" width="2.33203125" style="3" customWidth="1"/>
    <col min="5382" max="5382" width="8" style="3" customWidth="1"/>
    <col min="5383" max="5383" width="4.21875" style="3" customWidth="1"/>
    <col min="5384" max="5384" width="2" style="3" customWidth="1"/>
    <col min="5385" max="5385" width="5" style="3" customWidth="1"/>
    <col min="5386" max="5386" width="11.77734375" style="3" customWidth="1"/>
    <col min="5387" max="5387" width="2.44140625" style="3" customWidth="1"/>
    <col min="5388" max="5388" width="8.88671875" style="3" customWidth="1"/>
    <col min="5389" max="5389" width="2.44140625" style="3" customWidth="1"/>
    <col min="5390" max="5390" width="8.88671875" style="3" customWidth="1"/>
    <col min="5391" max="5391" width="6" style="3" customWidth="1"/>
    <col min="5392" max="5397" width="9.33203125" style="3" customWidth="1"/>
    <col min="5398" max="5632" width="9" style="3"/>
    <col min="5633" max="5633" width="5.88671875" style="3" customWidth="1"/>
    <col min="5634" max="5634" width="19.44140625" style="3" customWidth="1"/>
    <col min="5635" max="5635" width="2.77734375" style="3" customWidth="1"/>
    <col min="5636" max="5636" width="9.109375" style="3" customWidth="1"/>
    <col min="5637" max="5637" width="2.33203125" style="3" customWidth="1"/>
    <col min="5638" max="5638" width="8" style="3" customWidth="1"/>
    <col min="5639" max="5639" width="4.21875" style="3" customWidth="1"/>
    <col min="5640" max="5640" width="2" style="3" customWidth="1"/>
    <col min="5641" max="5641" width="5" style="3" customWidth="1"/>
    <col min="5642" max="5642" width="11.77734375" style="3" customWidth="1"/>
    <col min="5643" max="5643" width="2.44140625" style="3" customWidth="1"/>
    <col min="5644" max="5644" width="8.88671875" style="3" customWidth="1"/>
    <col min="5645" max="5645" width="2.44140625" style="3" customWidth="1"/>
    <col min="5646" max="5646" width="8.88671875" style="3" customWidth="1"/>
    <col min="5647" max="5647" width="6" style="3" customWidth="1"/>
    <col min="5648" max="5653" width="9.33203125" style="3" customWidth="1"/>
    <col min="5654" max="5888" width="9" style="3"/>
    <col min="5889" max="5889" width="5.88671875" style="3" customWidth="1"/>
    <col min="5890" max="5890" width="19.44140625" style="3" customWidth="1"/>
    <col min="5891" max="5891" width="2.77734375" style="3" customWidth="1"/>
    <col min="5892" max="5892" width="9.109375" style="3" customWidth="1"/>
    <col min="5893" max="5893" width="2.33203125" style="3" customWidth="1"/>
    <col min="5894" max="5894" width="8" style="3" customWidth="1"/>
    <col min="5895" max="5895" width="4.21875" style="3" customWidth="1"/>
    <col min="5896" max="5896" width="2" style="3" customWidth="1"/>
    <col min="5897" max="5897" width="5" style="3" customWidth="1"/>
    <col min="5898" max="5898" width="11.77734375" style="3" customWidth="1"/>
    <col min="5899" max="5899" width="2.44140625" style="3" customWidth="1"/>
    <col min="5900" max="5900" width="8.88671875" style="3" customWidth="1"/>
    <col min="5901" max="5901" width="2.44140625" style="3" customWidth="1"/>
    <col min="5902" max="5902" width="8.88671875" style="3" customWidth="1"/>
    <col min="5903" max="5903" width="6" style="3" customWidth="1"/>
    <col min="5904" max="5909" width="9.33203125" style="3" customWidth="1"/>
    <col min="5910" max="6144" width="9" style="3"/>
    <col min="6145" max="6145" width="5.88671875" style="3" customWidth="1"/>
    <col min="6146" max="6146" width="19.44140625" style="3" customWidth="1"/>
    <col min="6147" max="6147" width="2.77734375" style="3" customWidth="1"/>
    <col min="6148" max="6148" width="9.109375" style="3" customWidth="1"/>
    <col min="6149" max="6149" width="2.33203125" style="3" customWidth="1"/>
    <col min="6150" max="6150" width="8" style="3" customWidth="1"/>
    <col min="6151" max="6151" width="4.21875" style="3" customWidth="1"/>
    <col min="6152" max="6152" width="2" style="3" customWidth="1"/>
    <col min="6153" max="6153" width="5" style="3" customWidth="1"/>
    <col min="6154" max="6154" width="11.77734375" style="3" customWidth="1"/>
    <col min="6155" max="6155" width="2.44140625" style="3" customWidth="1"/>
    <col min="6156" max="6156" width="8.88671875" style="3" customWidth="1"/>
    <col min="6157" max="6157" width="2.44140625" style="3" customWidth="1"/>
    <col min="6158" max="6158" width="8.88671875" style="3" customWidth="1"/>
    <col min="6159" max="6159" width="6" style="3" customWidth="1"/>
    <col min="6160" max="6165" width="9.33203125" style="3" customWidth="1"/>
    <col min="6166" max="6400" width="9" style="3"/>
    <col min="6401" max="6401" width="5.88671875" style="3" customWidth="1"/>
    <col min="6402" max="6402" width="19.44140625" style="3" customWidth="1"/>
    <col min="6403" max="6403" width="2.77734375" style="3" customWidth="1"/>
    <col min="6404" max="6404" width="9.109375" style="3" customWidth="1"/>
    <col min="6405" max="6405" width="2.33203125" style="3" customWidth="1"/>
    <col min="6406" max="6406" width="8" style="3" customWidth="1"/>
    <col min="6407" max="6407" width="4.21875" style="3" customWidth="1"/>
    <col min="6408" max="6408" width="2" style="3" customWidth="1"/>
    <col min="6409" max="6409" width="5" style="3" customWidth="1"/>
    <col min="6410" max="6410" width="11.77734375" style="3" customWidth="1"/>
    <col min="6411" max="6411" width="2.44140625" style="3" customWidth="1"/>
    <col min="6412" max="6412" width="8.88671875" style="3" customWidth="1"/>
    <col min="6413" max="6413" width="2.44140625" style="3" customWidth="1"/>
    <col min="6414" max="6414" width="8.88671875" style="3" customWidth="1"/>
    <col min="6415" max="6415" width="6" style="3" customWidth="1"/>
    <col min="6416" max="6421" width="9.33203125" style="3" customWidth="1"/>
    <col min="6422" max="6656" width="9" style="3"/>
    <col min="6657" max="6657" width="5.88671875" style="3" customWidth="1"/>
    <col min="6658" max="6658" width="19.44140625" style="3" customWidth="1"/>
    <col min="6659" max="6659" width="2.77734375" style="3" customWidth="1"/>
    <col min="6660" max="6660" width="9.109375" style="3" customWidth="1"/>
    <col min="6661" max="6661" width="2.33203125" style="3" customWidth="1"/>
    <col min="6662" max="6662" width="8" style="3" customWidth="1"/>
    <col min="6663" max="6663" width="4.21875" style="3" customWidth="1"/>
    <col min="6664" max="6664" width="2" style="3" customWidth="1"/>
    <col min="6665" max="6665" width="5" style="3" customWidth="1"/>
    <col min="6666" max="6666" width="11.77734375" style="3" customWidth="1"/>
    <col min="6667" max="6667" width="2.44140625" style="3" customWidth="1"/>
    <col min="6668" max="6668" width="8.88671875" style="3" customWidth="1"/>
    <col min="6669" max="6669" width="2.44140625" style="3" customWidth="1"/>
    <col min="6670" max="6670" width="8.88671875" style="3" customWidth="1"/>
    <col min="6671" max="6671" width="6" style="3" customWidth="1"/>
    <col min="6672" max="6677" width="9.33203125" style="3" customWidth="1"/>
    <col min="6678" max="6912" width="9" style="3"/>
    <col min="6913" max="6913" width="5.88671875" style="3" customWidth="1"/>
    <col min="6914" max="6914" width="19.44140625" style="3" customWidth="1"/>
    <col min="6915" max="6915" width="2.77734375" style="3" customWidth="1"/>
    <col min="6916" max="6916" width="9.109375" style="3" customWidth="1"/>
    <col min="6917" max="6917" width="2.33203125" style="3" customWidth="1"/>
    <col min="6918" max="6918" width="8" style="3" customWidth="1"/>
    <col min="6919" max="6919" width="4.21875" style="3" customWidth="1"/>
    <col min="6920" max="6920" width="2" style="3" customWidth="1"/>
    <col min="6921" max="6921" width="5" style="3" customWidth="1"/>
    <col min="6922" max="6922" width="11.77734375" style="3" customWidth="1"/>
    <col min="6923" max="6923" width="2.44140625" style="3" customWidth="1"/>
    <col min="6924" max="6924" width="8.88671875" style="3" customWidth="1"/>
    <col min="6925" max="6925" width="2.44140625" style="3" customWidth="1"/>
    <col min="6926" max="6926" width="8.88671875" style="3" customWidth="1"/>
    <col min="6927" max="6927" width="6" style="3" customWidth="1"/>
    <col min="6928" max="6933" width="9.33203125" style="3" customWidth="1"/>
    <col min="6934" max="7168" width="9" style="3"/>
    <col min="7169" max="7169" width="5.88671875" style="3" customWidth="1"/>
    <col min="7170" max="7170" width="19.44140625" style="3" customWidth="1"/>
    <col min="7171" max="7171" width="2.77734375" style="3" customWidth="1"/>
    <col min="7172" max="7172" width="9.109375" style="3" customWidth="1"/>
    <col min="7173" max="7173" width="2.33203125" style="3" customWidth="1"/>
    <col min="7174" max="7174" width="8" style="3" customWidth="1"/>
    <col min="7175" max="7175" width="4.21875" style="3" customWidth="1"/>
    <col min="7176" max="7176" width="2" style="3" customWidth="1"/>
    <col min="7177" max="7177" width="5" style="3" customWidth="1"/>
    <col min="7178" max="7178" width="11.77734375" style="3" customWidth="1"/>
    <col min="7179" max="7179" width="2.44140625" style="3" customWidth="1"/>
    <col min="7180" max="7180" width="8.88671875" style="3" customWidth="1"/>
    <col min="7181" max="7181" width="2.44140625" style="3" customWidth="1"/>
    <col min="7182" max="7182" width="8.88671875" style="3" customWidth="1"/>
    <col min="7183" max="7183" width="6" style="3" customWidth="1"/>
    <col min="7184" max="7189" width="9.33203125" style="3" customWidth="1"/>
    <col min="7190" max="7424" width="9" style="3"/>
    <col min="7425" max="7425" width="5.88671875" style="3" customWidth="1"/>
    <col min="7426" max="7426" width="19.44140625" style="3" customWidth="1"/>
    <col min="7427" max="7427" width="2.77734375" style="3" customWidth="1"/>
    <col min="7428" max="7428" width="9.109375" style="3" customWidth="1"/>
    <col min="7429" max="7429" width="2.33203125" style="3" customWidth="1"/>
    <col min="7430" max="7430" width="8" style="3" customWidth="1"/>
    <col min="7431" max="7431" width="4.21875" style="3" customWidth="1"/>
    <col min="7432" max="7432" width="2" style="3" customWidth="1"/>
    <col min="7433" max="7433" width="5" style="3" customWidth="1"/>
    <col min="7434" max="7434" width="11.77734375" style="3" customWidth="1"/>
    <col min="7435" max="7435" width="2.44140625" style="3" customWidth="1"/>
    <col min="7436" max="7436" width="8.88671875" style="3" customWidth="1"/>
    <col min="7437" max="7437" width="2.44140625" style="3" customWidth="1"/>
    <col min="7438" max="7438" width="8.88671875" style="3" customWidth="1"/>
    <col min="7439" max="7439" width="6" style="3" customWidth="1"/>
    <col min="7440" max="7445" width="9.33203125" style="3" customWidth="1"/>
    <col min="7446" max="7680" width="9" style="3"/>
    <col min="7681" max="7681" width="5.88671875" style="3" customWidth="1"/>
    <col min="7682" max="7682" width="19.44140625" style="3" customWidth="1"/>
    <col min="7683" max="7683" width="2.77734375" style="3" customWidth="1"/>
    <col min="7684" max="7684" width="9.109375" style="3" customWidth="1"/>
    <col min="7685" max="7685" width="2.33203125" style="3" customWidth="1"/>
    <col min="7686" max="7686" width="8" style="3" customWidth="1"/>
    <col min="7687" max="7687" width="4.21875" style="3" customWidth="1"/>
    <col min="7688" max="7688" width="2" style="3" customWidth="1"/>
    <col min="7689" max="7689" width="5" style="3" customWidth="1"/>
    <col min="7690" max="7690" width="11.77734375" style="3" customWidth="1"/>
    <col min="7691" max="7691" width="2.44140625" style="3" customWidth="1"/>
    <col min="7692" max="7692" width="8.88671875" style="3" customWidth="1"/>
    <col min="7693" max="7693" width="2.44140625" style="3" customWidth="1"/>
    <col min="7694" max="7694" width="8.88671875" style="3" customWidth="1"/>
    <col min="7695" max="7695" width="6" style="3" customWidth="1"/>
    <col min="7696" max="7701" width="9.33203125" style="3" customWidth="1"/>
    <col min="7702" max="7936" width="9" style="3"/>
    <col min="7937" max="7937" width="5.88671875" style="3" customWidth="1"/>
    <col min="7938" max="7938" width="19.44140625" style="3" customWidth="1"/>
    <col min="7939" max="7939" width="2.77734375" style="3" customWidth="1"/>
    <col min="7940" max="7940" width="9.109375" style="3" customWidth="1"/>
    <col min="7941" max="7941" width="2.33203125" style="3" customWidth="1"/>
    <col min="7942" max="7942" width="8" style="3" customWidth="1"/>
    <col min="7943" max="7943" width="4.21875" style="3" customWidth="1"/>
    <col min="7944" max="7944" width="2" style="3" customWidth="1"/>
    <col min="7945" max="7945" width="5" style="3" customWidth="1"/>
    <col min="7946" max="7946" width="11.77734375" style="3" customWidth="1"/>
    <col min="7947" max="7947" width="2.44140625" style="3" customWidth="1"/>
    <col min="7948" max="7948" width="8.88671875" style="3" customWidth="1"/>
    <col min="7949" max="7949" width="2.44140625" style="3" customWidth="1"/>
    <col min="7950" max="7950" width="8.88671875" style="3" customWidth="1"/>
    <col min="7951" max="7951" width="6" style="3" customWidth="1"/>
    <col min="7952" max="7957" width="9.33203125" style="3" customWidth="1"/>
    <col min="7958" max="8192" width="9" style="3"/>
    <col min="8193" max="8193" width="5.88671875" style="3" customWidth="1"/>
    <col min="8194" max="8194" width="19.44140625" style="3" customWidth="1"/>
    <col min="8195" max="8195" width="2.77734375" style="3" customWidth="1"/>
    <col min="8196" max="8196" width="9.109375" style="3" customWidth="1"/>
    <col min="8197" max="8197" width="2.33203125" style="3" customWidth="1"/>
    <col min="8198" max="8198" width="8" style="3" customWidth="1"/>
    <col min="8199" max="8199" width="4.21875" style="3" customWidth="1"/>
    <col min="8200" max="8200" width="2" style="3" customWidth="1"/>
    <col min="8201" max="8201" width="5" style="3" customWidth="1"/>
    <col min="8202" max="8202" width="11.77734375" style="3" customWidth="1"/>
    <col min="8203" max="8203" width="2.44140625" style="3" customWidth="1"/>
    <col min="8204" max="8204" width="8.88671875" style="3" customWidth="1"/>
    <col min="8205" max="8205" width="2.44140625" style="3" customWidth="1"/>
    <col min="8206" max="8206" width="8.88671875" style="3" customWidth="1"/>
    <col min="8207" max="8207" width="6" style="3" customWidth="1"/>
    <col min="8208" max="8213" width="9.33203125" style="3" customWidth="1"/>
    <col min="8214" max="8448" width="9" style="3"/>
    <col min="8449" max="8449" width="5.88671875" style="3" customWidth="1"/>
    <col min="8450" max="8450" width="19.44140625" style="3" customWidth="1"/>
    <col min="8451" max="8451" width="2.77734375" style="3" customWidth="1"/>
    <col min="8452" max="8452" width="9.109375" style="3" customWidth="1"/>
    <col min="8453" max="8453" width="2.33203125" style="3" customWidth="1"/>
    <col min="8454" max="8454" width="8" style="3" customWidth="1"/>
    <col min="8455" max="8455" width="4.21875" style="3" customWidth="1"/>
    <col min="8456" max="8456" width="2" style="3" customWidth="1"/>
    <col min="8457" max="8457" width="5" style="3" customWidth="1"/>
    <col min="8458" max="8458" width="11.77734375" style="3" customWidth="1"/>
    <col min="8459" max="8459" width="2.44140625" style="3" customWidth="1"/>
    <col min="8460" max="8460" width="8.88671875" style="3" customWidth="1"/>
    <col min="8461" max="8461" width="2.44140625" style="3" customWidth="1"/>
    <col min="8462" max="8462" width="8.88671875" style="3" customWidth="1"/>
    <col min="8463" max="8463" width="6" style="3" customWidth="1"/>
    <col min="8464" max="8469" width="9.33203125" style="3" customWidth="1"/>
    <col min="8470" max="8704" width="9" style="3"/>
    <col min="8705" max="8705" width="5.88671875" style="3" customWidth="1"/>
    <col min="8706" max="8706" width="19.44140625" style="3" customWidth="1"/>
    <col min="8707" max="8707" width="2.77734375" style="3" customWidth="1"/>
    <col min="8708" max="8708" width="9.109375" style="3" customWidth="1"/>
    <col min="8709" max="8709" width="2.33203125" style="3" customWidth="1"/>
    <col min="8710" max="8710" width="8" style="3" customWidth="1"/>
    <col min="8711" max="8711" width="4.21875" style="3" customWidth="1"/>
    <col min="8712" max="8712" width="2" style="3" customWidth="1"/>
    <col min="8713" max="8713" width="5" style="3" customWidth="1"/>
    <col min="8714" max="8714" width="11.77734375" style="3" customWidth="1"/>
    <col min="8715" max="8715" width="2.44140625" style="3" customWidth="1"/>
    <col min="8716" max="8716" width="8.88671875" style="3" customWidth="1"/>
    <col min="8717" max="8717" width="2.44140625" style="3" customWidth="1"/>
    <col min="8718" max="8718" width="8.88671875" style="3" customWidth="1"/>
    <col min="8719" max="8719" width="6" style="3" customWidth="1"/>
    <col min="8720" max="8725" width="9.33203125" style="3" customWidth="1"/>
    <col min="8726" max="8960" width="9" style="3"/>
    <col min="8961" max="8961" width="5.88671875" style="3" customWidth="1"/>
    <col min="8962" max="8962" width="19.44140625" style="3" customWidth="1"/>
    <col min="8963" max="8963" width="2.77734375" style="3" customWidth="1"/>
    <col min="8964" max="8964" width="9.109375" style="3" customWidth="1"/>
    <col min="8965" max="8965" width="2.33203125" style="3" customWidth="1"/>
    <col min="8966" max="8966" width="8" style="3" customWidth="1"/>
    <col min="8967" max="8967" width="4.21875" style="3" customWidth="1"/>
    <col min="8968" max="8968" width="2" style="3" customWidth="1"/>
    <col min="8969" max="8969" width="5" style="3" customWidth="1"/>
    <col min="8970" max="8970" width="11.77734375" style="3" customWidth="1"/>
    <col min="8971" max="8971" width="2.44140625" style="3" customWidth="1"/>
    <col min="8972" max="8972" width="8.88671875" style="3" customWidth="1"/>
    <col min="8973" max="8973" width="2.44140625" style="3" customWidth="1"/>
    <col min="8974" max="8974" width="8.88671875" style="3" customWidth="1"/>
    <col min="8975" max="8975" width="6" style="3" customWidth="1"/>
    <col min="8976" max="8981" width="9.33203125" style="3" customWidth="1"/>
    <col min="8982" max="9216" width="9" style="3"/>
    <col min="9217" max="9217" width="5.88671875" style="3" customWidth="1"/>
    <col min="9218" max="9218" width="19.44140625" style="3" customWidth="1"/>
    <col min="9219" max="9219" width="2.77734375" style="3" customWidth="1"/>
    <col min="9220" max="9220" width="9.109375" style="3" customWidth="1"/>
    <col min="9221" max="9221" width="2.33203125" style="3" customWidth="1"/>
    <col min="9222" max="9222" width="8" style="3" customWidth="1"/>
    <col min="9223" max="9223" width="4.21875" style="3" customWidth="1"/>
    <col min="9224" max="9224" width="2" style="3" customWidth="1"/>
    <col min="9225" max="9225" width="5" style="3" customWidth="1"/>
    <col min="9226" max="9226" width="11.77734375" style="3" customWidth="1"/>
    <col min="9227" max="9227" width="2.44140625" style="3" customWidth="1"/>
    <col min="9228" max="9228" width="8.88671875" style="3" customWidth="1"/>
    <col min="9229" max="9229" width="2.44140625" style="3" customWidth="1"/>
    <col min="9230" max="9230" width="8.88671875" style="3" customWidth="1"/>
    <col min="9231" max="9231" width="6" style="3" customWidth="1"/>
    <col min="9232" max="9237" width="9.33203125" style="3" customWidth="1"/>
    <col min="9238" max="9472" width="9" style="3"/>
    <col min="9473" max="9473" width="5.88671875" style="3" customWidth="1"/>
    <col min="9474" max="9474" width="19.44140625" style="3" customWidth="1"/>
    <col min="9475" max="9475" width="2.77734375" style="3" customWidth="1"/>
    <col min="9476" max="9476" width="9.109375" style="3" customWidth="1"/>
    <col min="9477" max="9477" width="2.33203125" style="3" customWidth="1"/>
    <col min="9478" max="9478" width="8" style="3" customWidth="1"/>
    <col min="9479" max="9479" width="4.21875" style="3" customWidth="1"/>
    <col min="9480" max="9480" width="2" style="3" customWidth="1"/>
    <col min="9481" max="9481" width="5" style="3" customWidth="1"/>
    <col min="9482" max="9482" width="11.77734375" style="3" customWidth="1"/>
    <col min="9483" max="9483" width="2.44140625" style="3" customWidth="1"/>
    <col min="9484" max="9484" width="8.88671875" style="3" customWidth="1"/>
    <col min="9485" max="9485" width="2.44140625" style="3" customWidth="1"/>
    <col min="9486" max="9486" width="8.88671875" style="3" customWidth="1"/>
    <col min="9487" max="9487" width="6" style="3" customWidth="1"/>
    <col min="9488" max="9493" width="9.33203125" style="3" customWidth="1"/>
    <col min="9494" max="9728" width="9" style="3"/>
    <col min="9729" max="9729" width="5.88671875" style="3" customWidth="1"/>
    <col min="9730" max="9730" width="19.44140625" style="3" customWidth="1"/>
    <col min="9731" max="9731" width="2.77734375" style="3" customWidth="1"/>
    <col min="9732" max="9732" width="9.109375" style="3" customWidth="1"/>
    <col min="9733" max="9733" width="2.33203125" style="3" customWidth="1"/>
    <col min="9734" max="9734" width="8" style="3" customWidth="1"/>
    <col min="9735" max="9735" width="4.21875" style="3" customWidth="1"/>
    <col min="9736" max="9736" width="2" style="3" customWidth="1"/>
    <col min="9737" max="9737" width="5" style="3" customWidth="1"/>
    <col min="9738" max="9738" width="11.77734375" style="3" customWidth="1"/>
    <col min="9739" max="9739" width="2.44140625" style="3" customWidth="1"/>
    <col min="9740" max="9740" width="8.88671875" style="3" customWidth="1"/>
    <col min="9741" max="9741" width="2.44140625" style="3" customWidth="1"/>
    <col min="9742" max="9742" width="8.88671875" style="3" customWidth="1"/>
    <col min="9743" max="9743" width="6" style="3" customWidth="1"/>
    <col min="9744" max="9749" width="9.33203125" style="3" customWidth="1"/>
    <col min="9750" max="9984" width="9" style="3"/>
    <col min="9985" max="9985" width="5.88671875" style="3" customWidth="1"/>
    <col min="9986" max="9986" width="19.44140625" style="3" customWidth="1"/>
    <col min="9987" max="9987" width="2.77734375" style="3" customWidth="1"/>
    <col min="9988" max="9988" width="9.109375" style="3" customWidth="1"/>
    <col min="9989" max="9989" width="2.33203125" style="3" customWidth="1"/>
    <col min="9990" max="9990" width="8" style="3" customWidth="1"/>
    <col min="9991" max="9991" width="4.21875" style="3" customWidth="1"/>
    <col min="9992" max="9992" width="2" style="3" customWidth="1"/>
    <col min="9993" max="9993" width="5" style="3" customWidth="1"/>
    <col min="9994" max="9994" width="11.77734375" style="3" customWidth="1"/>
    <col min="9995" max="9995" width="2.44140625" style="3" customWidth="1"/>
    <col min="9996" max="9996" width="8.88671875" style="3" customWidth="1"/>
    <col min="9997" max="9997" width="2.44140625" style="3" customWidth="1"/>
    <col min="9998" max="9998" width="8.88671875" style="3" customWidth="1"/>
    <col min="9999" max="9999" width="6" style="3" customWidth="1"/>
    <col min="10000" max="10005" width="9.33203125" style="3" customWidth="1"/>
    <col min="10006" max="10240" width="9" style="3"/>
    <col min="10241" max="10241" width="5.88671875" style="3" customWidth="1"/>
    <col min="10242" max="10242" width="19.44140625" style="3" customWidth="1"/>
    <col min="10243" max="10243" width="2.77734375" style="3" customWidth="1"/>
    <col min="10244" max="10244" width="9.109375" style="3" customWidth="1"/>
    <col min="10245" max="10245" width="2.33203125" style="3" customWidth="1"/>
    <col min="10246" max="10246" width="8" style="3" customWidth="1"/>
    <col min="10247" max="10247" width="4.21875" style="3" customWidth="1"/>
    <col min="10248" max="10248" width="2" style="3" customWidth="1"/>
    <col min="10249" max="10249" width="5" style="3" customWidth="1"/>
    <col min="10250" max="10250" width="11.77734375" style="3" customWidth="1"/>
    <col min="10251" max="10251" width="2.44140625" style="3" customWidth="1"/>
    <col min="10252" max="10252" width="8.88671875" style="3" customWidth="1"/>
    <col min="10253" max="10253" width="2.44140625" style="3" customWidth="1"/>
    <col min="10254" max="10254" width="8.88671875" style="3" customWidth="1"/>
    <col min="10255" max="10255" width="6" style="3" customWidth="1"/>
    <col min="10256" max="10261" width="9.33203125" style="3" customWidth="1"/>
    <col min="10262" max="10496" width="9" style="3"/>
    <col min="10497" max="10497" width="5.88671875" style="3" customWidth="1"/>
    <col min="10498" max="10498" width="19.44140625" style="3" customWidth="1"/>
    <col min="10499" max="10499" width="2.77734375" style="3" customWidth="1"/>
    <col min="10500" max="10500" width="9.109375" style="3" customWidth="1"/>
    <col min="10501" max="10501" width="2.33203125" style="3" customWidth="1"/>
    <col min="10502" max="10502" width="8" style="3" customWidth="1"/>
    <col min="10503" max="10503" width="4.21875" style="3" customWidth="1"/>
    <col min="10504" max="10504" width="2" style="3" customWidth="1"/>
    <col min="10505" max="10505" width="5" style="3" customWidth="1"/>
    <col min="10506" max="10506" width="11.77734375" style="3" customWidth="1"/>
    <col min="10507" max="10507" width="2.44140625" style="3" customWidth="1"/>
    <col min="10508" max="10508" width="8.88671875" style="3" customWidth="1"/>
    <col min="10509" max="10509" width="2.44140625" style="3" customWidth="1"/>
    <col min="10510" max="10510" width="8.88671875" style="3" customWidth="1"/>
    <col min="10511" max="10511" width="6" style="3" customWidth="1"/>
    <col min="10512" max="10517" width="9.33203125" style="3" customWidth="1"/>
    <col min="10518" max="10752" width="9" style="3"/>
    <col min="10753" max="10753" width="5.88671875" style="3" customWidth="1"/>
    <col min="10754" max="10754" width="19.44140625" style="3" customWidth="1"/>
    <col min="10755" max="10755" width="2.77734375" style="3" customWidth="1"/>
    <col min="10756" max="10756" width="9.109375" style="3" customWidth="1"/>
    <col min="10757" max="10757" width="2.33203125" style="3" customWidth="1"/>
    <col min="10758" max="10758" width="8" style="3" customWidth="1"/>
    <col min="10759" max="10759" width="4.21875" style="3" customWidth="1"/>
    <col min="10760" max="10760" width="2" style="3" customWidth="1"/>
    <col min="10761" max="10761" width="5" style="3" customWidth="1"/>
    <col min="10762" max="10762" width="11.77734375" style="3" customWidth="1"/>
    <col min="10763" max="10763" width="2.44140625" style="3" customWidth="1"/>
    <col min="10764" max="10764" width="8.88671875" style="3" customWidth="1"/>
    <col min="10765" max="10765" width="2.44140625" style="3" customWidth="1"/>
    <col min="10766" max="10766" width="8.88671875" style="3" customWidth="1"/>
    <col min="10767" max="10767" width="6" style="3" customWidth="1"/>
    <col min="10768" max="10773" width="9.33203125" style="3" customWidth="1"/>
    <col min="10774" max="11008" width="9" style="3"/>
    <col min="11009" max="11009" width="5.88671875" style="3" customWidth="1"/>
    <col min="11010" max="11010" width="19.44140625" style="3" customWidth="1"/>
    <col min="11011" max="11011" width="2.77734375" style="3" customWidth="1"/>
    <col min="11012" max="11012" width="9.109375" style="3" customWidth="1"/>
    <col min="11013" max="11013" width="2.33203125" style="3" customWidth="1"/>
    <col min="11014" max="11014" width="8" style="3" customWidth="1"/>
    <col min="11015" max="11015" width="4.21875" style="3" customWidth="1"/>
    <col min="11016" max="11016" width="2" style="3" customWidth="1"/>
    <col min="11017" max="11017" width="5" style="3" customWidth="1"/>
    <col min="11018" max="11018" width="11.77734375" style="3" customWidth="1"/>
    <col min="11019" max="11019" width="2.44140625" style="3" customWidth="1"/>
    <col min="11020" max="11020" width="8.88671875" style="3" customWidth="1"/>
    <col min="11021" max="11021" width="2.44140625" style="3" customWidth="1"/>
    <col min="11022" max="11022" width="8.88671875" style="3" customWidth="1"/>
    <col min="11023" max="11023" width="6" style="3" customWidth="1"/>
    <col min="11024" max="11029" width="9.33203125" style="3" customWidth="1"/>
    <col min="11030" max="11264" width="9" style="3"/>
    <col min="11265" max="11265" width="5.88671875" style="3" customWidth="1"/>
    <col min="11266" max="11266" width="19.44140625" style="3" customWidth="1"/>
    <col min="11267" max="11267" width="2.77734375" style="3" customWidth="1"/>
    <col min="11268" max="11268" width="9.109375" style="3" customWidth="1"/>
    <col min="11269" max="11269" width="2.33203125" style="3" customWidth="1"/>
    <col min="11270" max="11270" width="8" style="3" customWidth="1"/>
    <col min="11271" max="11271" width="4.21875" style="3" customWidth="1"/>
    <col min="11272" max="11272" width="2" style="3" customWidth="1"/>
    <col min="11273" max="11273" width="5" style="3" customWidth="1"/>
    <col min="11274" max="11274" width="11.77734375" style="3" customWidth="1"/>
    <col min="11275" max="11275" width="2.44140625" style="3" customWidth="1"/>
    <col min="11276" max="11276" width="8.88671875" style="3" customWidth="1"/>
    <col min="11277" max="11277" width="2.44140625" style="3" customWidth="1"/>
    <col min="11278" max="11278" width="8.88671875" style="3" customWidth="1"/>
    <col min="11279" max="11279" width="6" style="3" customWidth="1"/>
    <col min="11280" max="11285" width="9.33203125" style="3" customWidth="1"/>
    <col min="11286" max="11520" width="9" style="3"/>
    <col min="11521" max="11521" width="5.88671875" style="3" customWidth="1"/>
    <col min="11522" max="11522" width="19.44140625" style="3" customWidth="1"/>
    <col min="11523" max="11523" width="2.77734375" style="3" customWidth="1"/>
    <col min="11524" max="11524" width="9.109375" style="3" customWidth="1"/>
    <col min="11525" max="11525" width="2.33203125" style="3" customWidth="1"/>
    <col min="11526" max="11526" width="8" style="3" customWidth="1"/>
    <col min="11527" max="11527" width="4.21875" style="3" customWidth="1"/>
    <col min="11528" max="11528" width="2" style="3" customWidth="1"/>
    <col min="11529" max="11529" width="5" style="3" customWidth="1"/>
    <col min="11530" max="11530" width="11.77734375" style="3" customWidth="1"/>
    <col min="11531" max="11531" width="2.44140625" style="3" customWidth="1"/>
    <col min="11532" max="11532" width="8.88671875" style="3" customWidth="1"/>
    <col min="11533" max="11533" width="2.44140625" style="3" customWidth="1"/>
    <col min="11534" max="11534" width="8.88671875" style="3" customWidth="1"/>
    <col min="11535" max="11535" width="6" style="3" customWidth="1"/>
    <col min="11536" max="11541" width="9.33203125" style="3" customWidth="1"/>
    <col min="11542" max="11776" width="9" style="3"/>
    <col min="11777" max="11777" width="5.88671875" style="3" customWidth="1"/>
    <col min="11778" max="11778" width="19.44140625" style="3" customWidth="1"/>
    <col min="11779" max="11779" width="2.77734375" style="3" customWidth="1"/>
    <col min="11780" max="11780" width="9.109375" style="3" customWidth="1"/>
    <col min="11781" max="11781" width="2.33203125" style="3" customWidth="1"/>
    <col min="11782" max="11782" width="8" style="3" customWidth="1"/>
    <col min="11783" max="11783" width="4.21875" style="3" customWidth="1"/>
    <col min="11784" max="11784" width="2" style="3" customWidth="1"/>
    <col min="11785" max="11785" width="5" style="3" customWidth="1"/>
    <col min="11786" max="11786" width="11.77734375" style="3" customWidth="1"/>
    <col min="11787" max="11787" width="2.44140625" style="3" customWidth="1"/>
    <col min="11788" max="11788" width="8.88671875" style="3" customWidth="1"/>
    <col min="11789" max="11789" width="2.44140625" style="3" customWidth="1"/>
    <col min="11790" max="11790" width="8.88671875" style="3" customWidth="1"/>
    <col min="11791" max="11791" width="6" style="3" customWidth="1"/>
    <col min="11792" max="11797" width="9.33203125" style="3" customWidth="1"/>
    <col min="11798" max="12032" width="9" style="3"/>
    <col min="12033" max="12033" width="5.88671875" style="3" customWidth="1"/>
    <col min="12034" max="12034" width="19.44140625" style="3" customWidth="1"/>
    <col min="12035" max="12035" width="2.77734375" style="3" customWidth="1"/>
    <col min="12036" max="12036" width="9.109375" style="3" customWidth="1"/>
    <col min="12037" max="12037" width="2.33203125" style="3" customWidth="1"/>
    <col min="12038" max="12038" width="8" style="3" customWidth="1"/>
    <col min="12039" max="12039" width="4.21875" style="3" customWidth="1"/>
    <col min="12040" max="12040" width="2" style="3" customWidth="1"/>
    <col min="12041" max="12041" width="5" style="3" customWidth="1"/>
    <col min="12042" max="12042" width="11.77734375" style="3" customWidth="1"/>
    <col min="12043" max="12043" width="2.44140625" style="3" customWidth="1"/>
    <col min="12044" max="12044" width="8.88671875" style="3" customWidth="1"/>
    <col min="12045" max="12045" width="2.44140625" style="3" customWidth="1"/>
    <col min="12046" max="12046" width="8.88671875" style="3" customWidth="1"/>
    <col min="12047" max="12047" width="6" style="3" customWidth="1"/>
    <col min="12048" max="12053" width="9.33203125" style="3" customWidth="1"/>
    <col min="12054" max="12288" width="9" style="3"/>
    <col min="12289" max="12289" width="5.88671875" style="3" customWidth="1"/>
    <col min="12290" max="12290" width="19.44140625" style="3" customWidth="1"/>
    <col min="12291" max="12291" width="2.77734375" style="3" customWidth="1"/>
    <col min="12292" max="12292" width="9.109375" style="3" customWidth="1"/>
    <col min="12293" max="12293" width="2.33203125" style="3" customWidth="1"/>
    <col min="12294" max="12294" width="8" style="3" customWidth="1"/>
    <col min="12295" max="12295" width="4.21875" style="3" customWidth="1"/>
    <col min="12296" max="12296" width="2" style="3" customWidth="1"/>
    <col min="12297" max="12297" width="5" style="3" customWidth="1"/>
    <col min="12298" max="12298" width="11.77734375" style="3" customWidth="1"/>
    <col min="12299" max="12299" width="2.44140625" style="3" customWidth="1"/>
    <col min="12300" max="12300" width="8.88671875" style="3" customWidth="1"/>
    <col min="12301" max="12301" width="2.44140625" style="3" customWidth="1"/>
    <col min="12302" max="12302" width="8.88671875" style="3" customWidth="1"/>
    <col min="12303" max="12303" width="6" style="3" customWidth="1"/>
    <col min="12304" max="12309" width="9.33203125" style="3" customWidth="1"/>
    <col min="12310" max="12544" width="9" style="3"/>
    <col min="12545" max="12545" width="5.88671875" style="3" customWidth="1"/>
    <col min="12546" max="12546" width="19.44140625" style="3" customWidth="1"/>
    <col min="12547" max="12547" width="2.77734375" style="3" customWidth="1"/>
    <col min="12548" max="12548" width="9.109375" style="3" customWidth="1"/>
    <col min="12549" max="12549" width="2.33203125" style="3" customWidth="1"/>
    <col min="12550" max="12550" width="8" style="3" customWidth="1"/>
    <col min="12551" max="12551" width="4.21875" style="3" customWidth="1"/>
    <col min="12552" max="12552" width="2" style="3" customWidth="1"/>
    <col min="12553" max="12553" width="5" style="3" customWidth="1"/>
    <col min="12554" max="12554" width="11.77734375" style="3" customWidth="1"/>
    <col min="12555" max="12555" width="2.44140625" style="3" customWidth="1"/>
    <col min="12556" max="12556" width="8.88671875" style="3" customWidth="1"/>
    <col min="12557" max="12557" width="2.44140625" style="3" customWidth="1"/>
    <col min="12558" max="12558" width="8.88671875" style="3" customWidth="1"/>
    <col min="12559" max="12559" width="6" style="3" customWidth="1"/>
    <col min="12560" max="12565" width="9.33203125" style="3" customWidth="1"/>
    <col min="12566" max="12800" width="9" style="3"/>
    <col min="12801" max="12801" width="5.88671875" style="3" customWidth="1"/>
    <col min="12802" max="12802" width="19.44140625" style="3" customWidth="1"/>
    <col min="12803" max="12803" width="2.77734375" style="3" customWidth="1"/>
    <col min="12804" max="12804" width="9.109375" style="3" customWidth="1"/>
    <col min="12805" max="12805" width="2.33203125" style="3" customWidth="1"/>
    <col min="12806" max="12806" width="8" style="3" customWidth="1"/>
    <col min="12807" max="12807" width="4.21875" style="3" customWidth="1"/>
    <col min="12808" max="12808" width="2" style="3" customWidth="1"/>
    <col min="12809" max="12809" width="5" style="3" customWidth="1"/>
    <col min="12810" max="12810" width="11.77734375" style="3" customWidth="1"/>
    <col min="12811" max="12811" width="2.44140625" style="3" customWidth="1"/>
    <col min="12812" max="12812" width="8.88671875" style="3" customWidth="1"/>
    <col min="12813" max="12813" width="2.44140625" style="3" customWidth="1"/>
    <col min="12814" max="12814" width="8.88671875" style="3" customWidth="1"/>
    <col min="12815" max="12815" width="6" style="3" customWidth="1"/>
    <col min="12816" max="12821" width="9.33203125" style="3" customWidth="1"/>
    <col min="12822" max="13056" width="9" style="3"/>
    <col min="13057" max="13057" width="5.88671875" style="3" customWidth="1"/>
    <col min="13058" max="13058" width="19.44140625" style="3" customWidth="1"/>
    <col min="13059" max="13059" width="2.77734375" style="3" customWidth="1"/>
    <col min="13060" max="13060" width="9.109375" style="3" customWidth="1"/>
    <col min="13061" max="13061" width="2.33203125" style="3" customWidth="1"/>
    <col min="13062" max="13062" width="8" style="3" customWidth="1"/>
    <col min="13063" max="13063" width="4.21875" style="3" customWidth="1"/>
    <col min="13064" max="13064" width="2" style="3" customWidth="1"/>
    <col min="13065" max="13065" width="5" style="3" customWidth="1"/>
    <col min="13066" max="13066" width="11.77734375" style="3" customWidth="1"/>
    <col min="13067" max="13067" width="2.44140625" style="3" customWidth="1"/>
    <col min="13068" max="13068" width="8.88671875" style="3" customWidth="1"/>
    <col min="13069" max="13069" width="2.44140625" style="3" customWidth="1"/>
    <col min="13070" max="13070" width="8.88671875" style="3" customWidth="1"/>
    <col min="13071" max="13071" width="6" style="3" customWidth="1"/>
    <col min="13072" max="13077" width="9.33203125" style="3" customWidth="1"/>
    <col min="13078" max="13312" width="9" style="3"/>
    <col min="13313" max="13313" width="5.88671875" style="3" customWidth="1"/>
    <col min="13314" max="13314" width="19.44140625" style="3" customWidth="1"/>
    <col min="13315" max="13315" width="2.77734375" style="3" customWidth="1"/>
    <col min="13316" max="13316" width="9.109375" style="3" customWidth="1"/>
    <col min="13317" max="13317" width="2.33203125" style="3" customWidth="1"/>
    <col min="13318" max="13318" width="8" style="3" customWidth="1"/>
    <col min="13319" max="13319" width="4.21875" style="3" customWidth="1"/>
    <col min="13320" max="13320" width="2" style="3" customWidth="1"/>
    <col min="13321" max="13321" width="5" style="3" customWidth="1"/>
    <col min="13322" max="13322" width="11.77734375" style="3" customWidth="1"/>
    <col min="13323" max="13323" width="2.44140625" style="3" customWidth="1"/>
    <col min="13324" max="13324" width="8.88671875" style="3" customWidth="1"/>
    <col min="13325" max="13325" width="2.44140625" style="3" customWidth="1"/>
    <col min="13326" max="13326" width="8.88671875" style="3" customWidth="1"/>
    <col min="13327" max="13327" width="6" style="3" customWidth="1"/>
    <col min="13328" max="13333" width="9.33203125" style="3" customWidth="1"/>
    <col min="13334" max="13568" width="9" style="3"/>
    <col min="13569" max="13569" width="5.88671875" style="3" customWidth="1"/>
    <col min="13570" max="13570" width="19.44140625" style="3" customWidth="1"/>
    <col min="13571" max="13571" width="2.77734375" style="3" customWidth="1"/>
    <col min="13572" max="13572" width="9.109375" style="3" customWidth="1"/>
    <col min="13573" max="13573" width="2.33203125" style="3" customWidth="1"/>
    <col min="13574" max="13574" width="8" style="3" customWidth="1"/>
    <col min="13575" max="13575" width="4.21875" style="3" customWidth="1"/>
    <col min="13576" max="13576" width="2" style="3" customWidth="1"/>
    <col min="13577" max="13577" width="5" style="3" customWidth="1"/>
    <col min="13578" max="13578" width="11.77734375" style="3" customWidth="1"/>
    <col min="13579" max="13579" width="2.44140625" style="3" customWidth="1"/>
    <col min="13580" max="13580" width="8.88671875" style="3" customWidth="1"/>
    <col min="13581" max="13581" width="2.44140625" style="3" customWidth="1"/>
    <col min="13582" max="13582" width="8.88671875" style="3" customWidth="1"/>
    <col min="13583" max="13583" width="6" style="3" customWidth="1"/>
    <col min="13584" max="13589" width="9.33203125" style="3" customWidth="1"/>
    <col min="13590" max="13824" width="9" style="3"/>
    <col min="13825" max="13825" width="5.88671875" style="3" customWidth="1"/>
    <col min="13826" max="13826" width="19.44140625" style="3" customWidth="1"/>
    <col min="13827" max="13827" width="2.77734375" style="3" customWidth="1"/>
    <col min="13828" max="13828" width="9.109375" style="3" customWidth="1"/>
    <col min="13829" max="13829" width="2.33203125" style="3" customWidth="1"/>
    <col min="13830" max="13830" width="8" style="3" customWidth="1"/>
    <col min="13831" max="13831" width="4.21875" style="3" customWidth="1"/>
    <col min="13832" max="13832" width="2" style="3" customWidth="1"/>
    <col min="13833" max="13833" width="5" style="3" customWidth="1"/>
    <col min="13834" max="13834" width="11.77734375" style="3" customWidth="1"/>
    <col min="13835" max="13835" width="2.44140625" style="3" customWidth="1"/>
    <col min="13836" max="13836" width="8.88671875" style="3" customWidth="1"/>
    <col min="13837" max="13837" width="2.44140625" style="3" customWidth="1"/>
    <col min="13838" max="13838" width="8.88671875" style="3" customWidth="1"/>
    <col min="13839" max="13839" width="6" style="3" customWidth="1"/>
    <col min="13840" max="13845" width="9.33203125" style="3" customWidth="1"/>
    <col min="13846" max="14080" width="9" style="3"/>
    <col min="14081" max="14081" width="5.88671875" style="3" customWidth="1"/>
    <col min="14082" max="14082" width="19.44140625" style="3" customWidth="1"/>
    <col min="14083" max="14083" width="2.77734375" style="3" customWidth="1"/>
    <col min="14084" max="14084" width="9.109375" style="3" customWidth="1"/>
    <col min="14085" max="14085" width="2.33203125" style="3" customWidth="1"/>
    <col min="14086" max="14086" width="8" style="3" customWidth="1"/>
    <col min="14087" max="14087" width="4.21875" style="3" customWidth="1"/>
    <col min="14088" max="14088" width="2" style="3" customWidth="1"/>
    <col min="14089" max="14089" width="5" style="3" customWidth="1"/>
    <col min="14090" max="14090" width="11.77734375" style="3" customWidth="1"/>
    <col min="14091" max="14091" width="2.44140625" style="3" customWidth="1"/>
    <col min="14092" max="14092" width="8.88671875" style="3" customWidth="1"/>
    <col min="14093" max="14093" width="2.44140625" style="3" customWidth="1"/>
    <col min="14094" max="14094" width="8.88671875" style="3" customWidth="1"/>
    <col min="14095" max="14095" width="6" style="3" customWidth="1"/>
    <col min="14096" max="14101" width="9.33203125" style="3" customWidth="1"/>
    <col min="14102" max="14336" width="9" style="3"/>
    <col min="14337" max="14337" width="5.88671875" style="3" customWidth="1"/>
    <col min="14338" max="14338" width="19.44140625" style="3" customWidth="1"/>
    <col min="14339" max="14339" width="2.77734375" style="3" customWidth="1"/>
    <col min="14340" max="14340" width="9.109375" style="3" customWidth="1"/>
    <col min="14341" max="14341" width="2.33203125" style="3" customWidth="1"/>
    <col min="14342" max="14342" width="8" style="3" customWidth="1"/>
    <col min="14343" max="14343" width="4.21875" style="3" customWidth="1"/>
    <col min="14344" max="14344" width="2" style="3" customWidth="1"/>
    <col min="14345" max="14345" width="5" style="3" customWidth="1"/>
    <col min="14346" max="14346" width="11.77734375" style="3" customWidth="1"/>
    <col min="14347" max="14347" width="2.44140625" style="3" customWidth="1"/>
    <col min="14348" max="14348" width="8.88671875" style="3" customWidth="1"/>
    <col min="14349" max="14349" width="2.44140625" style="3" customWidth="1"/>
    <col min="14350" max="14350" width="8.88671875" style="3" customWidth="1"/>
    <col min="14351" max="14351" width="6" style="3" customWidth="1"/>
    <col min="14352" max="14357" width="9.33203125" style="3" customWidth="1"/>
    <col min="14358" max="14592" width="9" style="3"/>
    <col min="14593" max="14593" width="5.88671875" style="3" customWidth="1"/>
    <col min="14594" max="14594" width="19.44140625" style="3" customWidth="1"/>
    <col min="14595" max="14595" width="2.77734375" style="3" customWidth="1"/>
    <col min="14596" max="14596" width="9.109375" style="3" customWidth="1"/>
    <col min="14597" max="14597" width="2.33203125" style="3" customWidth="1"/>
    <col min="14598" max="14598" width="8" style="3" customWidth="1"/>
    <col min="14599" max="14599" width="4.21875" style="3" customWidth="1"/>
    <col min="14600" max="14600" width="2" style="3" customWidth="1"/>
    <col min="14601" max="14601" width="5" style="3" customWidth="1"/>
    <col min="14602" max="14602" width="11.77734375" style="3" customWidth="1"/>
    <col min="14603" max="14603" width="2.44140625" style="3" customWidth="1"/>
    <col min="14604" max="14604" width="8.88671875" style="3" customWidth="1"/>
    <col min="14605" max="14605" width="2.44140625" style="3" customWidth="1"/>
    <col min="14606" max="14606" width="8.88671875" style="3" customWidth="1"/>
    <col min="14607" max="14607" width="6" style="3" customWidth="1"/>
    <col min="14608" max="14613" width="9.33203125" style="3" customWidth="1"/>
    <col min="14614" max="14848" width="9" style="3"/>
    <col min="14849" max="14849" width="5.88671875" style="3" customWidth="1"/>
    <col min="14850" max="14850" width="19.44140625" style="3" customWidth="1"/>
    <col min="14851" max="14851" width="2.77734375" style="3" customWidth="1"/>
    <col min="14852" max="14852" width="9.109375" style="3" customWidth="1"/>
    <col min="14853" max="14853" width="2.33203125" style="3" customWidth="1"/>
    <col min="14854" max="14854" width="8" style="3" customWidth="1"/>
    <col min="14855" max="14855" width="4.21875" style="3" customWidth="1"/>
    <col min="14856" max="14856" width="2" style="3" customWidth="1"/>
    <col min="14857" max="14857" width="5" style="3" customWidth="1"/>
    <col min="14858" max="14858" width="11.77734375" style="3" customWidth="1"/>
    <col min="14859" max="14859" width="2.44140625" style="3" customWidth="1"/>
    <col min="14860" max="14860" width="8.88671875" style="3" customWidth="1"/>
    <col min="14861" max="14861" width="2.44140625" style="3" customWidth="1"/>
    <col min="14862" max="14862" width="8.88671875" style="3" customWidth="1"/>
    <col min="14863" max="14863" width="6" style="3" customWidth="1"/>
    <col min="14864" max="14869" width="9.33203125" style="3" customWidth="1"/>
    <col min="14870" max="15104" width="9" style="3"/>
    <col min="15105" max="15105" width="5.88671875" style="3" customWidth="1"/>
    <col min="15106" max="15106" width="19.44140625" style="3" customWidth="1"/>
    <col min="15107" max="15107" width="2.77734375" style="3" customWidth="1"/>
    <col min="15108" max="15108" width="9.109375" style="3" customWidth="1"/>
    <col min="15109" max="15109" width="2.33203125" style="3" customWidth="1"/>
    <col min="15110" max="15110" width="8" style="3" customWidth="1"/>
    <col min="15111" max="15111" width="4.21875" style="3" customWidth="1"/>
    <col min="15112" max="15112" width="2" style="3" customWidth="1"/>
    <col min="15113" max="15113" width="5" style="3" customWidth="1"/>
    <col min="15114" max="15114" width="11.77734375" style="3" customWidth="1"/>
    <col min="15115" max="15115" width="2.44140625" style="3" customWidth="1"/>
    <col min="15116" max="15116" width="8.88671875" style="3" customWidth="1"/>
    <col min="15117" max="15117" width="2.44140625" style="3" customWidth="1"/>
    <col min="15118" max="15118" width="8.88671875" style="3" customWidth="1"/>
    <col min="15119" max="15119" width="6" style="3" customWidth="1"/>
    <col min="15120" max="15125" width="9.33203125" style="3" customWidth="1"/>
    <col min="15126" max="15360" width="9" style="3"/>
    <col min="15361" max="15361" width="5.88671875" style="3" customWidth="1"/>
    <col min="15362" max="15362" width="19.44140625" style="3" customWidth="1"/>
    <col min="15363" max="15363" width="2.77734375" style="3" customWidth="1"/>
    <col min="15364" max="15364" width="9.109375" style="3" customWidth="1"/>
    <col min="15365" max="15365" width="2.33203125" style="3" customWidth="1"/>
    <col min="15366" max="15366" width="8" style="3" customWidth="1"/>
    <col min="15367" max="15367" width="4.21875" style="3" customWidth="1"/>
    <col min="15368" max="15368" width="2" style="3" customWidth="1"/>
    <col min="15369" max="15369" width="5" style="3" customWidth="1"/>
    <col min="15370" max="15370" width="11.77734375" style="3" customWidth="1"/>
    <col min="15371" max="15371" width="2.44140625" style="3" customWidth="1"/>
    <col min="15372" max="15372" width="8.88671875" style="3" customWidth="1"/>
    <col min="15373" max="15373" width="2.44140625" style="3" customWidth="1"/>
    <col min="15374" max="15374" width="8.88671875" style="3" customWidth="1"/>
    <col min="15375" max="15375" width="6" style="3" customWidth="1"/>
    <col min="15376" max="15381" width="9.33203125" style="3" customWidth="1"/>
    <col min="15382" max="15616" width="9" style="3"/>
    <col min="15617" max="15617" width="5.88671875" style="3" customWidth="1"/>
    <col min="15618" max="15618" width="19.44140625" style="3" customWidth="1"/>
    <col min="15619" max="15619" width="2.77734375" style="3" customWidth="1"/>
    <col min="15620" max="15620" width="9.109375" style="3" customWidth="1"/>
    <col min="15621" max="15621" width="2.33203125" style="3" customWidth="1"/>
    <col min="15622" max="15622" width="8" style="3" customWidth="1"/>
    <col min="15623" max="15623" width="4.21875" style="3" customWidth="1"/>
    <col min="15624" max="15624" width="2" style="3" customWidth="1"/>
    <col min="15625" max="15625" width="5" style="3" customWidth="1"/>
    <col min="15626" max="15626" width="11.77734375" style="3" customWidth="1"/>
    <col min="15627" max="15627" width="2.44140625" style="3" customWidth="1"/>
    <col min="15628" max="15628" width="8.88671875" style="3" customWidth="1"/>
    <col min="15629" max="15629" width="2.44140625" style="3" customWidth="1"/>
    <col min="15630" max="15630" width="8.88671875" style="3" customWidth="1"/>
    <col min="15631" max="15631" width="6" style="3" customWidth="1"/>
    <col min="15632" max="15637" width="9.33203125" style="3" customWidth="1"/>
    <col min="15638" max="15872" width="9" style="3"/>
    <col min="15873" max="15873" width="5.88671875" style="3" customWidth="1"/>
    <col min="15874" max="15874" width="19.44140625" style="3" customWidth="1"/>
    <col min="15875" max="15875" width="2.77734375" style="3" customWidth="1"/>
    <col min="15876" max="15876" width="9.109375" style="3" customWidth="1"/>
    <col min="15877" max="15877" width="2.33203125" style="3" customWidth="1"/>
    <col min="15878" max="15878" width="8" style="3" customWidth="1"/>
    <col min="15879" max="15879" width="4.21875" style="3" customWidth="1"/>
    <col min="15880" max="15880" width="2" style="3" customWidth="1"/>
    <col min="15881" max="15881" width="5" style="3" customWidth="1"/>
    <col min="15882" max="15882" width="11.77734375" style="3" customWidth="1"/>
    <col min="15883" max="15883" width="2.44140625" style="3" customWidth="1"/>
    <col min="15884" max="15884" width="8.88671875" style="3" customWidth="1"/>
    <col min="15885" max="15885" width="2.44140625" style="3" customWidth="1"/>
    <col min="15886" max="15886" width="8.88671875" style="3" customWidth="1"/>
    <col min="15887" max="15887" width="6" style="3" customWidth="1"/>
    <col min="15888" max="15893" width="9.33203125" style="3" customWidth="1"/>
    <col min="15894" max="16128" width="9" style="3"/>
    <col min="16129" max="16129" width="5.88671875" style="3" customWidth="1"/>
    <col min="16130" max="16130" width="19.44140625" style="3" customWidth="1"/>
    <col min="16131" max="16131" width="2.77734375" style="3" customWidth="1"/>
    <col min="16132" max="16132" width="9.109375" style="3" customWidth="1"/>
    <col min="16133" max="16133" width="2.33203125" style="3" customWidth="1"/>
    <col min="16134" max="16134" width="8" style="3" customWidth="1"/>
    <col min="16135" max="16135" width="4.21875" style="3" customWidth="1"/>
    <col min="16136" max="16136" width="2" style="3" customWidth="1"/>
    <col min="16137" max="16137" width="5" style="3" customWidth="1"/>
    <col min="16138" max="16138" width="11.77734375" style="3" customWidth="1"/>
    <col min="16139" max="16139" width="2.44140625" style="3" customWidth="1"/>
    <col min="16140" max="16140" width="8.88671875" style="3" customWidth="1"/>
    <col min="16141" max="16141" width="2.44140625" style="3" customWidth="1"/>
    <col min="16142" max="16142" width="8.88671875" style="3" customWidth="1"/>
    <col min="16143" max="16143" width="6" style="3" customWidth="1"/>
    <col min="16144" max="16149" width="9.33203125" style="3" customWidth="1"/>
    <col min="16150" max="16384" width="9" style="3"/>
  </cols>
  <sheetData>
    <row r="1" spans="1:18" ht="20.25" customHeight="1" x14ac:dyDescent="0.2">
      <c r="A1" s="104" t="s">
        <v>48</v>
      </c>
      <c r="B1" s="105"/>
      <c r="C1" s="108"/>
      <c r="D1" s="109"/>
      <c r="E1" s="109"/>
      <c r="F1" s="110"/>
      <c r="G1" s="111"/>
    </row>
    <row r="2" spans="1:18" ht="50.25" customHeight="1" x14ac:dyDescent="0.2">
      <c r="A2" s="711" t="s">
        <v>45</v>
      </c>
      <c r="B2" s="711"/>
      <c r="C2" s="711"/>
      <c r="D2" s="711"/>
      <c r="E2" s="711"/>
      <c r="F2" s="711"/>
      <c r="G2" s="711"/>
      <c r="H2" s="711"/>
      <c r="I2" s="711"/>
      <c r="J2" s="711"/>
      <c r="K2" s="711"/>
      <c r="L2" s="711"/>
      <c r="M2" s="711"/>
      <c r="N2" s="711"/>
      <c r="O2" s="711"/>
      <c r="P2" s="89"/>
      <c r="Q2" s="89"/>
      <c r="R2" s="89"/>
    </row>
    <row r="3" spans="1:18" ht="20.25" customHeight="1" x14ac:dyDescent="0.2">
      <c r="A3" s="12"/>
      <c r="B3" s="712" t="s">
        <v>23</v>
      </c>
      <c r="C3" s="713"/>
      <c r="D3" s="714"/>
      <c r="E3" s="12"/>
      <c r="F3" s="35"/>
      <c r="G3" s="12"/>
      <c r="H3" s="12"/>
      <c r="I3" s="12"/>
      <c r="J3" s="12"/>
      <c r="K3" s="12"/>
      <c r="L3" s="12"/>
      <c r="M3" s="12"/>
      <c r="N3" s="12"/>
      <c r="O3" s="12"/>
      <c r="P3" s="89"/>
      <c r="Q3" s="89"/>
      <c r="R3" s="89"/>
    </row>
    <row r="4" spans="1:18" ht="27" customHeight="1" x14ac:dyDescent="0.15">
      <c r="A4" s="715" t="s">
        <v>53</v>
      </c>
      <c r="B4" s="715"/>
      <c r="C4" s="715"/>
      <c r="D4" s="715"/>
      <c r="E4" s="715"/>
      <c r="F4" s="715"/>
      <c r="G4" s="715"/>
      <c r="H4" s="46"/>
      <c r="J4" s="51"/>
      <c r="K4" s="51"/>
      <c r="L4" s="67"/>
      <c r="M4" s="51"/>
      <c r="N4" s="67"/>
      <c r="O4" s="2"/>
      <c r="P4" s="2"/>
      <c r="Q4" s="2"/>
    </row>
    <row r="5" spans="1:18" ht="16.5" customHeight="1" x14ac:dyDescent="0.15">
      <c r="A5" s="13"/>
      <c r="B5" s="15" t="s">
        <v>7</v>
      </c>
      <c r="C5" s="25"/>
      <c r="D5" s="29" t="s">
        <v>4</v>
      </c>
      <c r="E5" s="13"/>
      <c r="F5" s="36"/>
      <c r="G5" s="41" t="s">
        <v>16</v>
      </c>
      <c r="H5" s="46"/>
      <c r="J5" s="51"/>
      <c r="K5" s="51"/>
      <c r="L5" s="67"/>
      <c r="M5" s="51"/>
      <c r="N5" s="67"/>
      <c r="O5" s="2"/>
      <c r="P5" s="2"/>
      <c r="Q5" s="2"/>
    </row>
    <row r="6" spans="1:18" ht="34.5" customHeight="1" x14ac:dyDescent="0.15">
      <c r="A6" s="716" t="s">
        <v>58</v>
      </c>
      <c r="B6" s="716"/>
      <c r="C6" s="716"/>
      <c r="D6" s="716"/>
      <c r="E6" s="716"/>
      <c r="F6" s="716"/>
      <c r="G6" s="716"/>
      <c r="I6" s="715" t="s">
        <v>30</v>
      </c>
      <c r="J6" s="715"/>
      <c r="K6" s="715"/>
      <c r="L6" s="715"/>
      <c r="M6" s="715"/>
      <c r="N6" s="715"/>
      <c r="R6" s="10"/>
    </row>
    <row r="7" spans="1:18" ht="16.5" customHeight="1" x14ac:dyDescent="0.2">
      <c r="A7" s="721" t="s">
        <v>32</v>
      </c>
      <c r="B7" s="106" t="s">
        <v>85</v>
      </c>
      <c r="C7" s="26" t="s">
        <v>20</v>
      </c>
      <c r="D7" s="30" t="s">
        <v>61</v>
      </c>
      <c r="E7" s="30"/>
      <c r="F7" s="37"/>
      <c r="G7" s="42" t="s">
        <v>16</v>
      </c>
      <c r="I7" s="4"/>
      <c r="J7" s="724"/>
      <c r="K7" s="97"/>
      <c r="L7" s="718" t="s">
        <v>27</v>
      </c>
      <c r="M7" s="719"/>
      <c r="N7" s="720"/>
    </row>
    <row r="8" spans="1:18" ht="16.5" customHeight="1" x14ac:dyDescent="0.2">
      <c r="A8" s="722"/>
      <c r="B8" s="17" t="s">
        <v>46</v>
      </c>
      <c r="D8" s="31" t="s">
        <v>5</v>
      </c>
      <c r="E8" s="31" t="s">
        <v>3</v>
      </c>
      <c r="F8" s="38">
        <f>IFERROR(ROUNDDOWN(F7/F5,1),)</f>
        <v>0</v>
      </c>
      <c r="G8" s="43" t="s">
        <v>10</v>
      </c>
      <c r="I8" s="47"/>
      <c r="J8" s="725"/>
      <c r="K8" s="80"/>
      <c r="L8" s="98" t="s">
        <v>83</v>
      </c>
      <c r="M8" s="80"/>
      <c r="N8" s="82" t="s">
        <v>84</v>
      </c>
    </row>
    <row r="9" spans="1:18" ht="16.5" customHeight="1" x14ac:dyDescent="0.2">
      <c r="A9" s="722"/>
      <c r="B9" s="107" t="s">
        <v>88</v>
      </c>
      <c r="C9" s="4" t="s">
        <v>20</v>
      </c>
      <c r="D9" s="31" t="s">
        <v>63</v>
      </c>
      <c r="E9" s="31"/>
      <c r="F9" s="37"/>
      <c r="G9" s="44" t="s">
        <v>16</v>
      </c>
      <c r="J9" s="52" t="s">
        <v>32</v>
      </c>
      <c r="K9" s="64" t="s">
        <v>3</v>
      </c>
      <c r="L9" s="69">
        <f>F8</f>
        <v>0</v>
      </c>
      <c r="M9" s="64" t="s">
        <v>64</v>
      </c>
      <c r="N9" s="69">
        <f>F10</f>
        <v>0</v>
      </c>
    </row>
    <row r="10" spans="1:18" ht="16.5" customHeight="1" x14ac:dyDescent="0.2">
      <c r="A10" s="723"/>
      <c r="B10" s="19" t="s">
        <v>46</v>
      </c>
      <c r="C10" s="27"/>
      <c r="D10" s="32" t="s">
        <v>56</v>
      </c>
      <c r="E10" s="31" t="s">
        <v>64</v>
      </c>
      <c r="F10" s="38">
        <f>IFERROR(ROUNDDOWN(F9/F5,1),)</f>
        <v>0</v>
      </c>
      <c r="G10" s="45" t="s">
        <v>10</v>
      </c>
      <c r="J10" s="52" t="s">
        <v>12</v>
      </c>
      <c r="K10" s="64" t="s">
        <v>29</v>
      </c>
      <c r="L10" s="69">
        <f>F12</f>
        <v>0</v>
      </c>
      <c r="M10" s="64" t="s">
        <v>22</v>
      </c>
      <c r="N10" s="69">
        <f>F14</f>
        <v>0</v>
      </c>
    </row>
    <row r="11" spans="1:18" ht="16.5" customHeight="1" x14ac:dyDescent="0.2">
      <c r="A11" s="721" t="s">
        <v>12</v>
      </c>
      <c r="B11" s="106" t="s">
        <v>85</v>
      </c>
      <c r="C11" s="26" t="s">
        <v>20</v>
      </c>
      <c r="D11" s="30" t="s">
        <v>49</v>
      </c>
      <c r="E11" s="30"/>
      <c r="F11" s="37"/>
      <c r="G11" s="42" t="s">
        <v>16</v>
      </c>
      <c r="I11" s="48"/>
      <c r="J11" s="52" t="s">
        <v>28</v>
      </c>
      <c r="K11" s="64" t="s">
        <v>18</v>
      </c>
      <c r="L11" s="69">
        <f>F16</f>
        <v>0</v>
      </c>
      <c r="M11" s="64" t="s">
        <v>52</v>
      </c>
      <c r="N11" s="69">
        <f>F18</f>
        <v>0</v>
      </c>
      <c r="O11" s="48"/>
      <c r="P11" s="48"/>
      <c r="Q11" s="48"/>
      <c r="R11" s="48"/>
    </row>
    <row r="12" spans="1:18" ht="16.5" customHeight="1" x14ac:dyDescent="0.2">
      <c r="A12" s="722"/>
      <c r="B12" s="17" t="s">
        <v>46</v>
      </c>
      <c r="D12" s="31" t="s">
        <v>47</v>
      </c>
      <c r="E12" s="31" t="s">
        <v>29</v>
      </c>
      <c r="F12" s="38">
        <f>IFERROR(ROUNDDOWN(F11/F5,1),)</f>
        <v>0</v>
      </c>
      <c r="G12" s="43" t="s">
        <v>10</v>
      </c>
      <c r="I12" s="48"/>
      <c r="J12" s="52" t="s">
        <v>25</v>
      </c>
      <c r="K12" s="64" t="s">
        <v>65</v>
      </c>
      <c r="L12" s="69">
        <f>F20</f>
        <v>0</v>
      </c>
      <c r="M12" s="64" t="s">
        <v>1</v>
      </c>
      <c r="N12" s="69">
        <f>F22</f>
        <v>0</v>
      </c>
      <c r="O12" s="48"/>
      <c r="P12" s="48"/>
      <c r="Q12" s="48"/>
      <c r="R12" s="48"/>
    </row>
    <row r="13" spans="1:18" ht="16.5" customHeight="1" x14ac:dyDescent="0.2">
      <c r="A13" s="722"/>
      <c r="B13" s="107" t="s">
        <v>88</v>
      </c>
      <c r="C13" s="4" t="s">
        <v>20</v>
      </c>
      <c r="D13" s="31" t="s">
        <v>63</v>
      </c>
      <c r="E13" s="31"/>
      <c r="F13" s="37"/>
      <c r="G13" s="44" t="s">
        <v>16</v>
      </c>
      <c r="I13" s="48"/>
      <c r="J13" s="52" t="s">
        <v>6</v>
      </c>
      <c r="K13" s="64" t="s">
        <v>33</v>
      </c>
      <c r="L13" s="69">
        <f>F24</f>
        <v>0</v>
      </c>
      <c r="M13" s="64" t="s">
        <v>34</v>
      </c>
      <c r="N13" s="69">
        <f>F26</f>
        <v>0</v>
      </c>
      <c r="O13" s="48"/>
      <c r="P13" s="48"/>
      <c r="Q13" s="48"/>
      <c r="R13" s="48"/>
    </row>
    <row r="14" spans="1:18" ht="16.5" customHeight="1" x14ac:dyDescent="0.2">
      <c r="A14" s="723"/>
      <c r="B14" s="19" t="s">
        <v>46</v>
      </c>
      <c r="C14" s="27"/>
      <c r="D14" s="32" t="s">
        <v>56</v>
      </c>
      <c r="E14" s="31" t="s">
        <v>22</v>
      </c>
      <c r="F14" s="38">
        <f>IFERROR(ROUNDDOWN(F13/F5,1),)</f>
        <v>0</v>
      </c>
      <c r="G14" s="45" t="s">
        <v>10</v>
      </c>
      <c r="I14" s="48"/>
      <c r="J14" s="52" t="s">
        <v>26</v>
      </c>
      <c r="K14" s="64" t="s">
        <v>66</v>
      </c>
      <c r="L14" s="69">
        <f>F28</f>
        <v>0</v>
      </c>
      <c r="M14" s="64" t="s">
        <v>67</v>
      </c>
      <c r="N14" s="69">
        <f>F30</f>
        <v>0</v>
      </c>
      <c r="O14" s="48"/>
      <c r="P14" s="48"/>
      <c r="Q14" s="48"/>
      <c r="R14" s="48"/>
    </row>
    <row r="15" spans="1:18" ht="16.5" customHeight="1" x14ac:dyDescent="0.2">
      <c r="A15" s="721" t="s">
        <v>28</v>
      </c>
      <c r="B15" s="106" t="s">
        <v>85</v>
      </c>
      <c r="C15" s="26" t="s">
        <v>20</v>
      </c>
      <c r="D15" s="30" t="s">
        <v>49</v>
      </c>
      <c r="E15" s="30"/>
      <c r="F15" s="37"/>
      <c r="G15" s="42" t="s">
        <v>16</v>
      </c>
      <c r="I15" s="48"/>
      <c r="J15" s="52" t="s">
        <v>35</v>
      </c>
      <c r="K15" s="64" t="s">
        <v>36</v>
      </c>
      <c r="L15" s="69">
        <f>F32</f>
        <v>0</v>
      </c>
      <c r="M15" s="64" t="s">
        <v>21</v>
      </c>
      <c r="N15" s="69">
        <f>F34</f>
        <v>0</v>
      </c>
      <c r="O15" s="48"/>
      <c r="P15" s="48"/>
      <c r="Q15" s="48"/>
      <c r="R15" s="48"/>
    </row>
    <row r="16" spans="1:18" ht="16.5" customHeight="1" x14ac:dyDescent="0.2">
      <c r="A16" s="722"/>
      <c r="B16" s="17" t="s">
        <v>46</v>
      </c>
      <c r="D16" s="31" t="s">
        <v>47</v>
      </c>
      <c r="E16" s="31" t="s">
        <v>18</v>
      </c>
      <c r="F16" s="38">
        <f>IFERROR(ROUNDDOWN(F15/F5,1),)</f>
        <v>0</v>
      </c>
      <c r="G16" s="43" t="s">
        <v>10</v>
      </c>
      <c r="I16" s="48"/>
      <c r="J16" s="52" t="s">
        <v>31</v>
      </c>
      <c r="K16" s="64" t="s">
        <v>68</v>
      </c>
      <c r="L16" s="69">
        <f>F36</f>
        <v>0</v>
      </c>
      <c r="M16" s="64" t="s">
        <v>69</v>
      </c>
      <c r="N16" s="69">
        <f>F38</f>
        <v>0</v>
      </c>
      <c r="O16" s="48"/>
      <c r="P16" s="48"/>
      <c r="Q16" s="48"/>
      <c r="R16" s="48"/>
    </row>
    <row r="17" spans="1:18" ht="16.5" customHeight="1" x14ac:dyDescent="0.2">
      <c r="A17" s="722"/>
      <c r="B17" s="107" t="s">
        <v>88</v>
      </c>
      <c r="C17" s="4" t="s">
        <v>20</v>
      </c>
      <c r="D17" s="31" t="s">
        <v>63</v>
      </c>
      <c r="E17" s="31"/>
      <c r="F17" s="37"/>
      <c r="G17" s="44" t="s">
        <v>16</v>
      </c>
      <c r="I17" s="48"/>
      <c r="J17" s="52" t="s">
        <v>37</v>
      </c>
      <c r="K17" s="64" t="s">
        <v>70</v>
      </c>
      <c r="L17" s="69">
        <f>F40</f>
        <v>0</v>
      </c>
      <c r="M17" s="64" t="s">
        <v>71</v>
      </c>
      <c r="N17" s="69">
        <f>F42</f>
        <v>0</v>
      </c>
      <c r="O17" s="48"/>
      <c r="P17" s="48"/>
      <c r="Q17" s="48"/>
      <c r="R17" s="48"/>
    </row>
    <row r="18" spans="1:18" ht="16.5" customHeight="1" x14ac:dyDescent="0.2">
      <c r="A18" s="723"/>
      <c r="B18" s="19" t="s">
        <v>46</v>
      </c>
      <c r="C18" s="27"/>
      <c r="D18" s="32" t="s">
        <v>56</v>
      </c>
      <c r="E18" s="31" t="s">
        <v>52</v>
      </c>
      <c r="F18" s="38">
        <f>IFERROR(ROUNDDOWN(F17/F5,1),)</f>
        <v>0</v>
      </c>
      <c r="G18" s="45" t="s">
        <v>10</v>
      </c>
      <c r="I18" s="48"/>
      <c r="J18" s="52" t="s">
        <v>24</v>
      </c>
      <c r="K18" s="64" t="s">
        <v>73</v>
      </c>
      <c r="L18" s="69">
        <f>F44</f>
        <v>0</v>
      </c>
      <c r="M18" s="64" t="s">
        <v>74</v>
      </c>
      <c r="N18" s="69">
        <f>F46</f>
        <v>0</v>
      </c>
      <c r="O18" s="48"/>
      <c r="P18" s="48"/>
      <c r="Q18" s="48"/>
      <c r="R18" s="48"/>
    </row>
    <row r="19" spans="1:18" ht="16.5" customHeight="1" x14ac:dyDescent="0.2">
      <c r="A19" s="721" t="s">
        <v>25</v>
      </c>
      <c r="B19" s="106" t="s">
        <v>85</v>
      </c>
      <c r="C19" s="26" t="s">
        <v>20</v>
      </c>
      <c r="D19" s="30" t="s">
        <v>49</v>
      </c>
      <c r="E19" s="30"/>
      <c r="F19" s="37"/>
      <c r="G19" s="42" t="s">
        <v>16</v>
      </c>
      <c r="I19" s="48"/>
      <c r="J19" s="53" t="s">
        <v>19</v>
      </c>
      <c r="K19" s="65" t="s">
        <v>38</v>
      </c>
      <c r="L19" s="70">
        <f>F48</f>
        <v>0</v>
      </c>
      <c r="M19" s="65" t="s">
        <v>72</v>
      </c>
      <c r="N19" s="70">
        <f>F50</f>
        <v>0</v>
      </c>
      <c r="O19" s="48"/>
      <c r="P19" s="48"/>
      <c r="Q19" s="48"/>
      <c r="R19" s="48"/>
    </row>
    <row r="20" spans="1:18" ht="16.5" customHeight="1" x14ac:dyDescent="0.2">
      <c r="A20" s="722"/>
      <c r="B20" s="17" t="s">
        <v>46</v>
      </c>
      <c r="D20" s="31" t="s">
        <v>47</v>
      </c>
      <c r="E20" s="31" t="s">
        <v>65</v>
      </c>
      <c r="F20" s="38">
        <f>IFERROR(ROUNDDOWN(F19/F5,1),)</f>
        <v>0</v>
      </c>
      <c r="G20" s="43" t="s">
        <v>10</v>
      </c>
      <c r="I20" s="48"/>
      <c r="J20" s="54" t="s">
        <v>15</v>
      </c>
      <c r="K20" s="54"/>
      <c r="L20" s="71">
        <f>SUM(L9:L19)</f>
        <v>0</v>
      </c>
      <c r="M20" s="54"/>
      <c r="N20" s="71">
        <f>SUM(N9:N19)</f>
        <v>0</v>
      </c>
      <c r="O20" s="48"/>
      <c r="P20" s="48"/>
      <c r="Q20" s="48"/>
      <c r="R20" s="48"/>
    </row>
    <row r="21" spans="1:18" ht="16.5" customHeight="1" x14ac:dyDescent="0.2">
      <c r="A21" s="722"/>
      <c r="B21" s="107" t="s">
        <v>88</v>
      </c>
      <c r="C21" s="4" t="s">
        <v>20</v>
      </c>
      <c r="D21" s="31" t="s">
        <v>63</v>
      </c>
      <c r="E21" s="31"/>
      <c r="F21" s="37"/>
      <c r="G21" s="44" t="s">
        <v>16</v>
      </c>
      <c r="I21" s="48"/>
      <c r="J21" s="55"/>
      <c r="K21" s="55"/>
      <c r="L21" s="72"/>
      <c r="M21" s="55"/>
      <c r="N21" s="72"/>
      <c r="O21" s="48"/>
      <c r="P21" s="48"/>
      <c r="Q21" s="48"/>
      <c r="R21" s="48"/>
    </row>
    <row r="22" spans="1:18" ht="16.5" customHeight="1" x14ac:dyDescent="0.2">
      <c r="A22" s="723"/>
      <c r="B22" s="19" t="s">
        <v>46</v>
      </c>
      <c r="C22" s="27"/>
      <c r="D22" s="32" t="s">
        <v>56</v>
      </c>
      <c r="E22" s="31" t="s">
        <v>1</v>
      </c>
      <c r="F22" s="38">
        <f>IFERROR(ROUNDDOWN(F21/F5,1),)</f>
        <v>0</v>
      </c>
      <c r="G22" s="45" t="s">
        <v>10</v>
      </c>
      <c r="I22" s="48"/>
      <c r="J22" s="3"/>
      <c r="K22" s="3"/>
      <c r="L22" s="99"/>
      <c r="M22" s="3"/>
      <c r="N22" s="99"/>
      <c r="O22" s="3"/>
      <c r="P22" s="3"/>
      <c r="Q22" s="3"/>
      <c r="R22" s="48"/>
    </row>
    <row r="23" spans="1:18" ht="16.5" customHeight="1" x14ac:dyDescent="0.2">
      <c r="A23" s="721" t="s">
        <v>6</v>
      </c>
      <c r="B23" s="106" t="s">
        <v>85</v>
      </c>
      <c r="C23" s="26" t="s">
        <v>20</v>
      </c>
      <c r="D23" s="30" t="s">
        <v>49</v>
      </c>
      <c r="E23" s="30"/>
      <c r="F23" s="39"/>
      <c r="G23" s="42" t="s">
        <v>16</v>
      </c>
      <c r="I23" s="48"/>
      <c r="J23" s="3"/>
      <c r="K23" s="3"/>
      <c r="M23" s="3"/>
      <c r="O23" s="3"/>
      <c r="P23" s="3"/>
      <c r="Q23" s="3"/>
      <c r="R23" s="48"/>
    </row>
    <row r="24" spans="1:18" ht="16.5" customHeight="1" x14ac:dyDescent="0.2">
      <c r="A24" s="722"/>
      <c r="B24" s="17" t="s">
        <v>46</v>
      </c>
      <c r="D24" s="31" t="s">
        <v>47</v>
      </c>
      <c r="E24" s="31" t="s">
        <v>33</v>
      </c>
      <c r="F24" s="38">
        <f>IFERROR(ROUNDDOWN(F23/F5,1),)</f>
        <v>0</v>
      </c>
      <c r="G24" s="43" t="s">
        <v>10</v>
      </c>
      <c r="J24" s="56" t="s">
        <v>39</v>
      </c>
      <c r="K24" s="55"/>
      <c r="L24" s="74"/>
      <c r="M24" s="55"/>
      <c r="N24" s="74"/>
      <c r="O24" s="3"/>
      <c r="P24" s="48"/>
      <c r="Q24" s="48"/>
      <c r="R24" s="48"/>
    </row>
    <row r="25" spans="1:18" ht="16.5" customHeight="1" x14ac:dyDescent="0.2">
      <c r="A25" s="722"/>
      <c r="B25" s="107" t="s">
        <v>88</v>
      </c>
      <c r="C25" s="4" t="s">
        <v>20</v>
      </c>
      <c r="D25" s="31" t="s">
        <v>63</v>
      </c>
      <c r="E25" s="31"/>
      <c r="F25" s="37"/>
      <c r="G25" s="44" t="s">
        <v>16</v>
      </c>
      <c r="J25" s="4"/>
      <c r="K25" s="4"/>
      <c r="M25" s="4"/>
      <c r="O25" s="3"/>
      <c r="R25" s="48"/>
    </row>
    <row r="26" spans="1:18" ht="16.5" customHeight="1" x14ac:dyDescent="0.2">
      <c r="A26" s="723"/>
      <c r="B26" s="19" t="s">
        <v>46</v>
      </c>
      <c r="C26" s="27"/>
      <c r="D26" s="32" t="s">
        <v>56</v>
      </c>
      <c r="E26" s="31" t="s">
        <v>34</v>
      </c>
      <c r="F26" s="38">
        <f>IFERROR(ROUNDDOWN(F25/F5,1),)</f>
        <v>0</v>
      </c>
      <c r="G26" s="45" t="s">
        <v>10</v>
      </c>
      <c r="J26" s="55"/>
      <c r="K26" s="55"/>
      <c r="L26" s="72"/>
      <c r="M26" s="55"/>
      <c r="N26" s="72"/>
      <c r="O26" s="48"/>
      <c r="R26" s="48"/>
    </row>
    <row r="27" spans="1:18" ht="16.5" customHeight="1" x14ac:dyDescent="0.2">
      <c r="A27" s="721" t="s">
        <v>26</v>
      </c>
      <c r="B27" s="106" t="s">
        <v>85</v>
      </c>
      <c r="C27" s="26" t="s">
        <v>20</v>
      </c>
      <c r="D27" s="30" t="s">
        <v>49</v>
      </c>
      <c r="E27" s="30"/>
      <c r="F27" s="37"/>
      <c r="G27" s="42" t="s">
        <v>16</v>
      </c>
      <c r="I27" s="49" t="s">
        <v>40</v>
      </c>
      <c r="J27" s="57">
        <f>ROUNDDOWN(N24,1)</f>
        <v>0</v>
      </c>
      <c r="K27" s="9"/>
      <c r="L27" s="6" t="s">
        <v>10</v>
      </c>
      <c r="M27" s="9"/>
      <c r="O27" s="10"/>
      <c r="R27" s="48"/>
    </row>
    <row r="28" spans="1:18" ht="16.5" customHeight="1" x14ac:dyDescent="0.2">
      <c r="A28" s="722"/>
      <c r="B28" s="17" t="s">
        <v>46</v>
      </c>
      <c r="D28" s="31" t="s">
        <v>47</v>
      </c>
      <c r="E28" s="31" t="s">
        <v>66</v>
      </c>
      <c r="F28" s="38">
        <f>IFERROR(ROUNDDOWN(F27/F5,1),)</f>
        <v>0</v>
      </c>
      <c r="G28" s="43" t="s">
        <v>10</v>
      </c>
      <c r="I28" s="49"/>
      <c r="J28" s="58"/>
      <c r="K28" s="58"/>
      <c r="L28" s="75" t="s">
        <v>17</v>
      </c>
      <c r="M28" s="58"/>
      <c r="N28" s="83">
        <f>IFERROR(J27/J29*100,)</f>
        <v>0</v>
      </c>
      <c r="O28" s="85" t="s">
        <v>78</v>
      </c>
      <c r="Q28" s="48"/>
      <c r="R28" s="48"/>
    </row>
    <row r="29" spans="1:18" ht="16.5" customHeight="1" x14ac:dyDescent="0.2">
      <c r="A29" s="722"/>
      <c r="B29" s="107" t="s">
        <v>88</v>
      </c>
      <c r="C29" s="4" t="s">
        <v>20</v>
      </c>
      <c r="D29" s="31" t="s">
        <v>63</v>
      </c>
      <c r="E29" s="31"/>
      <c r="F29" s="37"/>
      <c r="G29" s="44" t="s">
        <v>16</v>
      </c>
      <c r="I29" s="50" t="s">
        <v>75</v>
      </c>
      <c r="J29" s="38">
        <f>ROUNDDOWN(L24,1)</f>
        <v>0</v>
      </c>
      <c r="K29" s="66"/>
      <c r="L29" s="76" t="s">
        <v>10</v>
      </c>
      <c r="M29" s="66"/>
      <c r="N29" s="76"/>
      <c r="O29" s="86"/>
      <c r="P29" s="48"/>
      <c r="Q29" s="48"/>
      <c r="R29" s="48"/>
    </row>
    <row r="30" spans="1:18" ht="16.5" customHeight="1" x14ac:dyDescent="0.2">
      <c r="A30" s="723"/>
      <c r="B30" s="19" t="s">
        <v>46</v>
      </c>
      <c r="C30" s="27"/>
      <c r="D30" s="32" t="s">
        <v>56</v>
      </c>
      <c r="E30" s="31" t="s">
        <v>67</v>
      </c>
      <c r="F30" s="38">
        <f>IFERROR(ROUNDDOWN(F29/F5,1),)</f>
        <v>0</v>
      </c>
      <c r="G30" s="45" t="s">
        <v>10</v>
      </c>
      <c r="I30" s="48"/>
      <c r="J30" s="48"/>
      <c r="K30" s="48"/>
      <c r="L30" s="72"/>
      <c r="M30" s="48"/>
      <c r="O30" s="48"/>
      <c r="P30" s="48"/>
      <c r="Q30" s="48"/>
      <c r="R30" s="48"/>
    </row>
    <row r="31" spans="1:18" ht="16.5" customHeight="1" x14ac:dyDescent="0.2">
      <c r="A31" s="721" t="s">
        <v>35</v>
      </c>
      <c r="B31" s="106" t="s">
        <v>85</v>
      </c>
      <c r="C31" s="26" t="s">
        <v>20</v>
      </c>
      <c r="D31" s="30" t="s">
        <v>49</v>
      </c>
      <c r="E31" s="30"/>
      <c r="F31" s="37"/>
      <c r="G31" s="42" t="s">
        <v>16</v>
      </c>
      <c r="J31" s="717" t="s">
        <v>76</v>
      </c>
      <c r="K31" s="717"/>
      <c r="L31" s="717"/>
      <c r="M31" s="717"/>
      <c r="N31" s="717"/>
      <c r="O31" s="717"/>
      <c r="P31" s="48"/>
      <c r="Q31" s="48"/>
      <c r="R31" s="48"/>
    </row>
    <row r="32" spans="1:18" ht="16.5" customHeight="1" x14ac:dyDescent="0.2">
      <c r="A32" s="722"/>
      <c r="B32" s="17" t="s">
        <v>46</v>
      </c>
      <c r="D32" s="31" t="s">
        <v>47</v>
      </c>
      <c r="E32" s="31" t="s">
        <v>36</v>
      </c>
      <c r="F32" s="38">
        <f>IFERROR(ROUNDDOWN(F31/F5,1),)</f>
        <v>0</v>
      </c>
      <c r="G32" s="43" t="s">
        <v>10</v>
      </c>
      <c r="I32" s="48"/>
      <c r="J32" s="717"/>
      <c r="K32" s="717"/>
      <c r="L32" s="717"/>
      <c r="M32" s="717"/>
      <c r="N32" s="717"/>
      <c r="O32" s="717"/>
      <c r="P32" s="48"/>
      <c r="Q32" s="48"/>
      <c r="R32" s="48"/>
    </row>
    <row r="33" spans="1:18" ht="16.5" customHeight="1" x14ac:dyDescent="0.2">
      <c r="A33" s="722"/>
      <c r="B33" s="107" t="s">
        <v>88</v>
      </c>
      <c r="C33" s="4" t="s">
        <v>20</v>
      </c>
      <c r="D33" s="31" t="s">
        <v>63</v>
      </c>
      <c r="E33" s="31"/>
      <c r="F33" s="37"/>
      <c r="G33" s="44" t="s">
        <v>16</v>
      </c>
      <c r="I33" s="48"/>
      <c r="J33" s="59"/>
      <c r="K33" s="59"/>
      <c r="L33" s="77"/>
      <c r="M33" s="81"/>
      <c r="N33" s="78"/>
      <c r="O33" s="87"/>
      <c r="P33" s="48"/>
      <c r="Q33" s="48"/>
      <c r="R33" s="48"/>
    </row>
    <row r="34" spans="1:18" ht="16.5" customHeight="1" x14ac:dyDescent="0.2">
      <c r="A34" s="723"/>
      <c r="B34" s="19" t="s">
        <v>46</v>
      </c>
      <c r="C34" s="27"/>
      <c r="D34" s="32" t="s">
        <v>56</v>
      </c>
      <c r="E34" s="31" t="s">
        <v>21</v>
      </c>
      <c r="F34" s="38">
        <f>IFERROR(ROUNDDOWN(F33/F5,1),)</f>
        <v>0</v>
      </c>
      <c r="G34" s="45" t="s">
        <v>10</v>
      </c>
      <c r="I34" s="48"/>
      <c r="J34" s="59"/>
      <c r="K34" s="59"/>
      <c r="L34" s="77"/>
      <c r="M34" s="81"/>
      <c r="N34" s="78"/>
      <c r="O34" s="87"/>
      <c r="P34" s="48"/>
      <c r="Q34" s="48"/>
      <c r="R34" s="48"/>
    </row>
    <row r="35" spans="1:18" ht="16.5" customHeight="1" x14ac:dyDescent="0.2">
      <c r="A35" s="721" t="s">
        <v>31</v>
      </c>
      <c r="B35" s="106" t="s">
        <v>85</v>
      </c>
      <c r="C35" s="26" t="s">
        <v>20</v>
      </c>
      <c r="D35" s="30" t="s">
        <v>49</v>
      </c>
      <c r="E35" s="30"/>
      <c r="F35" s="37"/>
      <c r="G35" s="42" t="s">
        <v>16</v>
      </c>
      <c r="I35" s="48"/>
      <c r="J35" s="60"/>
      <c r="K35" s="60"/>
      <c r="L35" s="78"/>
      <c r="M35" s="60"/>
      <c r="N35" s="84"/>
      <c r="O35" s="88"/>
      <c r="P35" s="48"/>
      <c r="Q35" s="48"/>
      <c r="R35" s="48"/>
    </row>
    <row r="36" spans="1:18" ht="16.5" customHeight="1" x14ac:dyDescent="0.2">
      <c r="A36" s="722"/>
      <c r="B36" s="17" t="s">
        <v>46</v>
      </c>
      <c r="D36" s="31" t="s">
        <v>47</v>
      </c>
      <c r="E36" s="31" t="s">
        <v>68</v>
      </c>
      <c r="F36" s="38">
        <f>IFERROR(ROUNDDOWN(F35/F5,1),)</f>
        <v>0</v>
      </c>
      <c r="G36" s="43" t="s">
        <v>10</v>
      </c>
      <c r="I36" s="48"/>
      <c r="J36" s="60"/>
      <c r="K36" s="60"/>
      <c r="L36" s="78"/>
      <c r="M36" s="60"/>
      <c r="N36" s="84"/>
      <c r="O36" s="88"/>
      <c r="P36" s="48"/>
      <c r="Q36" s="48"/>
      <c r="R36" s="48"/>
    </row>
    <row r="37" spans="1:18" ht="16.5" customHeight="1" x14ac:dyDescent="0.2">
      <c r="A37" s="722"/>
      <c r="B37" s="107" t="s">
        <v>88</v>
      </c>
      <c r="C37" s="4" t="s">
        <v>20</v>
      </c>
      <c r="D37" s="31" t="s">
        <v>63</v>
      </c>
      <c r="E37" s="31"/>
      <c r="F37" s="37"/>
      <c r="G37" s="44" t="s">
        <v>16</v>
      </c>
      <c r="I37" s="48"/>
      <c r="J37" s="59"/>
      <c r="K37" s="59"/>
      <c r="L37" s="77"/>
      <c r="M37" s="81"/>
      <c r="N37" s="78"/>
      <c r="O37" s="87"/>
      <c r="P37" s="48"/>
      <c r="Q37" s="48"/>
      <c r="R37" s="48"/>
    </row>
    <row r="38" spans="1:18" ht="16.5" customHeight="1" x14ac:dyDescent="0.2">
      <c r="A38" s="723"/>
      <c r="B38" s="19" t="s">
        <v>46</v>
      </c>
      <c r="C38" s="27"/>
      <c r="D38" s="32" t="s">
        <v>56</v>
      </c>
      <c r="E38" s="31" t="s">
        <v>69</v>
      </c>
      <c r="F38" s="38">
        <f>IFERROR(ROUNDDOWN(F37/F5,1),)</f>
        <v>0</v>
      </c>
      <c r="G38" s="45" t="s">
        <v>10</v>
      </c>
      <c r="I38" s="48"/>
      <c r="J38" s="59"/>
      <c r="K38" s="59"/>
      <c r="L38" s="77"/>
      <c r="M38" s="81"/>
      <c r="N38" s="78"/>
      <c r="O38" s="87"/>
      <c r="P38" s="48"/>
      <c r="Q38" s="48"/>
      <c r="R38" s="48"/>
    </row>
    <row r="39" spans="1:18" ht="16.5" customHeight="1" x14ac:dyDescent="0.2">
      <c r="A39" s="721" t="s">
        <v>37</v>
      </c>
      <c r="B39" s="106" t="s">
        <v>85</v>
      </c>
      <c r="C39" s="26" t="s">
        <v>20</v>
      </c>
      <c r="D39" s="30" t="s">
        <v>49</v>
      </c>
      <c r="E39" s="30"/>
      <c r="F39" s="37"/>
      <c r="G39" s="42" t="s">
        <v>16</v>
      </c>
      <c r="I39" s="48"/>
      <c r="J39" s="61"/>
      <c r="K39" s="61"/>
      <c r="L39" s="79"/>
      <c r="M39" s="61"/>
      <c r="N39" s="79"/>
      <c r="O39" s="87"/>
      <c r="P39" s="48"/>
      <c r="Q39" s="48"/>
      <c r="R39" s="48"/>
    </row>
    <row r="40" spans="1:18" ht="16.5" customHeight="1" x14ac:dyDescent="0.2">
      <c r="A40" s="722"/>
      <c r="B40" s="17" t="s">
        <v>46</v>
      </c>
      <c r="D40" s="31" t="s">
        <v>47</v>
      </c>
      <c r="E40" s="31" t="s">
        <v>70</v>
      </c>
      <c r="F40" s="38">
        <f>IFERROR(ROUNDDOWN(F39/F5,1),)</f>
        <v>0</v>
      </c>
      <c r="G40" s="43" t="s">
        <v>10</v>
      </c>
      <c r="I40" s="48"/>
      <c r="J40" s="55"/>
      <c r="K40" s="55"/>
      <c r="L40" s="72"/>
      <c r="M40" s="55"/>
      <c r="N40" s="72"/>
      <c r="O40" s="48"/>
      <c r="P40" s="48"/>
      <c r="Q40" s="48"/>
      <c r="R40" s="48"/>
    </row>
    <row r="41" spans="1:18" ht="16.5" customHeight="1" x14ac:dyDescent="0.2">
      <c r="A41" s="722"/>
      <c r="B41" s="107" t="s">
        <v>88</v>
      </c>
      <c r="C41" s="4" t="s">
        <v>20</v>
      </c>
      <c r="D41" s="31" t="s">
        <v>63</v>
      </c>
      <c r="E41" s="31"/>
      <c r="F41" s="37"/>
      <c r="G41" s="44" t="s">
        <v>16</v>
      </c>
      <c r="I41" s="48"/>
      <c r="J41" s="55"/>
      <c r="K41" s="55"/>
      <c r="L41" s="72"/>
      <c r="M41" s="55"/>
      <c r="N41" s="72"/>
      <c r="O41" s="48"/>
      <c r="P41" s="48"/>
      <c r="Q41" s="48"/>
      <c r="R41" s="48"/>
    </row>
    <row r="42" spans="1:18" ht="16.5" customHeight="1" x14ac:dyDescent="0.2">
      <c r="A42" s="723"/>
      <c r="B42" s="19" t="s">
        <v>46</v>
      </c>
      <c r="C42" s="27"/>
      <c r="D42" s="32" t="s">
        <v>56</v>
      </c>
      <c r="E42" s="31" t="s">
        <v>71</v>
      </c>
      <c r="F42" s="38">
        <f>IFERROR(ROUNDDOWN(F41/F5,1),)</f>
        <v>0</v>
      </c>
      <c r="G42" s="45" t="s">
        <v>10</v>
      </c>
      <c r="I42" s="48"/>
      <c r="J42" s="55"/>
      <c r="K42" s="55"/>
      <c r="L42" s="72"/>
      <c r="M42" s="55"/>
      <c r="N42" s="72"/>
      <c r="O42" s="48"/>
      <c r="P42" s="48"/>
      <c r="Q42" s="48"/>
      <c r="R42" s="48"/>
    </row>
    <row r="43" spans="1:18" ht="16.5" customHeight="1" x14ac:dyDescent="0.2">
      <c r="A43" s="721" t="s">
        <v>24</v>
      </c>
      <c r="B43" s="106" t="s">
        <v>85</v>
      </c>
      <c r="C43" s="26" t="s">
        <v>20</v>
      </c>
      <c r="D43" s="30" t="s">
        <v>49</v>
      </c>
      <c r="E43" s="30"/>
      <c r="F43" s="37"/>
      <c r="G43" s="42" t="s">
        <v>16</v>
      </c>
      <c r="I43" s="48"/>
      <c r="J43" s="55"/>
      <c r="K43" s="55"/>
      <c r="L43" s="72"/>
      <c r="M43" s="55"/>
      <c r="N43" s="72"/>
      <c r="O43" s="48"/>
      <c r="P43" s="48"/>
      <c r="Q43" s="48"/>
      <c r="R43" s="48"/>
    </row>
    <row r="44" spans="1:18" ht="16.5" customHeight="1" x14ac:dyDescent="0.2">
      <c r="A44" s="722"/>
      <c r="B44" s="17" t="s">
        <v>46</v>
      </c>
      <c r="D44" s="31" t="s">
        <v>47</v>
      </c>
      <c r="E44" s="31" t="s">
        <v>73</v>
      </c>
      <c r="F44" s="38">
        <f>IFERROR(ROUNDDOWN(F43/F5,1),)</f>
        <v>0</v>
      </c>
      <c r="G44" s="43" t="s">
        <v>10</v>
      </c>
      <c r="I44" s="48"/>
      <c r="J44" s="55"/>
      <c r="K44" s="55"/>
      <c r="L44" s="72"/>
      <c r="M44" s="55"/>
      <c r="N44" s="72"/>
      <c r="O44" s="48"/>
      <c r="P44" s="48"/>
      <c r="Q44" s="48"/>
      <c r="R44" s="48"/>
    </row>
    <row r="45" spans="1:18" ht="16.5" customHeight="1" x14ac:dyDescent="0.2">
      <c r="A45" s="722"/>
      <c r="B45" s="107" t="s">
        <v>88</v>
      </c>
      <c r="C45" s="4" t="s">
        <v>20</v>
      </c>
      <c r="D45" s="31" t="s">
        <v>63</v>
      </c>
      <c r="E45" s="31"/>
      <c r="F45" s="37"/>
      <c r="G45" s="44" t="s">
        <v>16</v>
      </c>
      <c r="I45" s="48"/>
      <c r="J45" s="55"/>
      <c r="K45" s="55"/>
      <c r="L45" s="72"/>
      <c r="M45" s="55"/>
      <c r="N45" s="72"/>
      <c r="O45" s="48"/>
      <c r="P45" s="48"/>
      <c r="Q45" s="48"/>
      <c r="R45" s="48"/>
    </row>
    <row r="46" spans="1:18" ht="16.5" customHeight="1" x14ac:dyDescent="0.2">
      <c r="A46" s="723"/>
      <c r="B46" s="19" t="s">
        <v>46</v>
      </c>
      <c r="C46" s="27"/>
      <c r="D46" s="32" t="s">
        <v>56</v>
      </c>
      <c r="E46" s="31" t="s">
        <v>74</v>
      </c>
      <c r="F46" s="38">
        <f>IFERROR(ROUNDDOWN(F45/F5,1),)</f>
        <v>0</v>
      </c>
      <c r="G46" s="45" t="s">
        <v>10</v>
      </c>
      <c r="I46" s="48"/>
      <c r="J46" s="55"/>
      <c r="K46" s="55"/>
      <c r="L46" s="72"/>
      <c r="M46" s="55"/>
      <c r="N46" s="72"/>
      <c r="O46" s="48"/>
      <c r="P46" s="48"/>
      <c r="Q46" s="48"/>
      <c r="R46" s="48"/>
    </row>
    <row r="47" spans="1:18" ht="16.5" customHeight="1" x14ac:dyDescent="0.2">
      <c r="A47" s="721" t="s">
        <v>19</v>
      </c>
      <c r="B47" s="106" t="s">
        <v>85</v>
      </c>
      <c r="C47" s="26" t="s">
        <v>20</v>
      </c>
      <c r="D47" s="30" t="s">
        <v>49</v>
      </c>
      <c r="E47" s="30"/>
      <c r="F47" s="37"/>
      <c r="G47" s="42" t="s">
        <v>16</v>
      </c>
      <c r="I47" s="48"/>
      <c r="J47" s="55"/>
      <c r="K47" s="55"/>
      <c r="L47" s="72"/>
      <c r="M47" s="55"/>
      <c r="N47" s="72"/>
      <c r="O47" s="48"/>
      <c r="P47" s="48"/>
      <c r="Q47" s="48"/>
      <c r="R47" s="48"/>
    </row>
    <row r="48" spans="1:18" ht="16.5" customHeight="1" x14ac:dyDescent="0.2">
      <c r="A48" s="722"/>
      <c r="B48" s="17" t="s">
        <v>46</v>
      </c>
      <c r="D48" s="31" t="s">
        <v>47</v>
      </c>
      <c r="E48" s="31" t="s">
        <v>38</v>
      </c>
      <c r="F48" s="38">
        <f>IFERROR(ROUNDDOWN(F47/F5,1),)</f>
        <v>0</v>
      </c>
      <c r="G48" s="43" t="s">
        <v>10</v>
      </c>
      <c r="I48" s="48"/>
      <c r="J48" s="55"/>
      <c r="K48" s="55"/>
      <c r="L48" s="72"/>
      <c r="M48" s="55"/>
      <c r="N48" s="72"/>
      <c r="O48" s="48"/>
      <c r="P48" s="48"/>
      <c r="Q48" s="48"/>
      <c r="R48" s="48"/>
    </row>
    <row r="49" spans="1:18" ht="16.5" customHeight="1" x14ac:dyDescent="0.2">
      <c r="A49" s="722"/>
      <c r="B49" s="107" t="s">
        <v>88</v>
      </c>
      <c r="C49" s="4" t="s">
        <v>20</v>
      </c>
      <c r="D49" s="31" t="s">
        <v>63</v>
      </c>
      <c r="E49" s="31"/>
      <c r="F49" s="37"/>
      <c r="G49" s="44" t="s">
        <v>16</v>
      </c>
      <c r="I49" s="48"/>
      <c r="J49" s="55"/>
      <c r="K49" s="55"/>
      <c r="L49" s="72"/>
      <c r="M49" s="55"/>
      <c r="N49" s="72"/>
      <c r="O49" s="48"/>
      <c r="P49" s="48"/>
      <c r="Q49" s="48"/>
      <c r="R49" s="48"/>
    </row>
    <row r="50" spans="1:18" ht="16.5" customHeight="1" x14ac:dyDescent="0.2">
      <c r="A50" s="723"/>
      <c r="B50" s="19" t="s">
        <v>46</v>
      </c>
      <c r="C50" s="27"/>
      <c r="D50" s="32" t="s">
        <v>56</v>
      </c>
      <c r="E50" s="33" t="s">
        <v>72</v>
      </c>
      <c r="F50" s="38">
        <f>IFERROR(ROUNDDOWN(F49/F5,1),)</f>
        <v>0</v>
      </c>
      <c r="G50" s="45" t="s">
        <v>10</v>
      </c>
      <c r="I50" s="48"/>
      <c r="J50" s="55"/>
      <c r="K50" s="55"/>
      <c r="L50" s="72"/>
      <c r="M50" s="55"/>
      <c r="N50" s="72"/>
      <c r="O50" s="48"/>
      <c r="P50" s="48"/>
      <c r="Q50" s="48"/>
      <c r="R50" s="48"/>
    </row>
    <row r="51" spans="1:18" ht="6.75" customHeight="1" x14ac:dyDescent="0.2">
      <c r="G51" s="1"/>
      <c r="I51" s="48"/>
      <c r="J51" s="55"/>
      <c r="K51" s="55"/>
      <c r="L51" s="72"/>
      <c r="M51" s="55"/>
      <c r="N51" s="72"/>
      <c r="O51" s="48"/>
      <c r="P51" s="48"/>
      <c r="Q51" s="48"/>
      <c r="R51" s="48"/>
    </row>
  </sheetData>
  <mergeCells count="19">
    <mergeCell ref="A35:A38"/>
    <mergeCell ref="A39:A42"/>
    <mergeCell ref="A43:A46"/>
    <mergeCell ref="A47:A50"/>
    <mergeCell ref="A19:A22"/>
    <mergeCell ref="A23:A26"/>
    <mergeCell ref="A27:A30"/>
    <mergeCell ref="A31:A34"/>
    <mergeCell ref="J31:O32"/>
    <mergeCell ref="L7:N7"/>
    <mergeCell ref="A7:A10"/>
    <mergeCell ref="J7:J8"/>
    <mergeCell ref="A11:A14"/>
    <mergeCell ref="A15:A18"/>
    <mergeCell ref="A2:O2"/>
    <mergeCell ref="B3:D3"/>
    <mergeCell ref="A4:G4"/>
    <mergeCell ref="A6:G6"/>
    <mergeCell ref="I6:N6"/>
  </mergeCells>
  <phoneticPr fontId="9"/>
  <printOptions horizontalCentered="1" verticalCentered="1"/>
  <pageMargins left="0.41" right="0.25" top="0.45" bottom="0.39" header="0.24" footer="0.3"/>
  <pageSetup paperSize="9" scale="94" orientation="portrait" r:id="rId1"/>
  <headerFooter alignWithMargins="0">
    <oddHeader>&amp;R&amp;A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D7580-4B9A-4551-ADCA-B7F184C53090}">
  <sheetPr codeName="Sheet16">
    <tabColor rgb="FF0070C0"/>
  </sheetPr>
  <dimension ref="A2:AF123"/>
  <sheetViews>
    <sheetView zoomScaleNormal="100" zoomScaleSheetLayoutView="85" workbookViewId="0"/>
  </sheetViews>
  <sheetFormatPr defaultColWidth="4" defaultRowHeight="13.2" x14ac:dyDescent="0.2"/>
  <cols>
    <col min="1" max="1" width="1.44140625" style="117" customWidth="1"/>
    <col min="2" max="2" width="2.33203125" style="117" customWidth="1"/>
    <col min="3" max="3" width="1.109375" style="117" customWidth="1"/>
    <col min="4" max="19" width="4" style="117"/>
    <col min="20" max="20" width="7.109375" style="117" customWidth="1"/>
    <col min="21" max="21" width="3.88671875" style="117" customWidth="1"/>
    <col min="22" max="22" width="4" style="117"/>
    <col min="23" max="23" width="2.21875" style="117" customWidth="1"/>
    <col min="24" max="24" width="4.6640625" style="117" customWidth="1"/>
    <col min="25" max="25" width="2.33203125" style="117" customWidth="1"/>
    <col min="26" max="26" width="1.44140625" style="117" customWidth="1"/>
    <col min="27" max="16384" width="4" style="117"/>
  </cols>
  <sheetData>
    <row r="2" spans="2:25" x14ac:dyDescent="0.2">
      <c r="B2" s="117" t="s">
        <v>340</v>
      </c>
      <c r="C2" s="184"/>
      <c r="D2" s="184"/>
      <c r="E2" s="184"/>
      <c r="F2" s="184"/>
      <c r="G2" s="184"/>
      <c r="H2" s="184"/>
      <c r="I2" s="184"/>
      <c r="J2" s="184"/>
      <c r="K2" s="184"/>
      <c r="L2" s="184"/>
      <c r="M2" s="184"/>
      <c r="N2" s="184"/>
      <c r="O2" s="184"/>
      <c r="P2" s="184"/>
      <c r="Q2" s="184"/>
      <c r="R2" s="184"/>
      <c r="S2" s="184"/>
      <c r="T2" s="184"/>
      <c r="U2" s="184"/>
      <c r="V2" s="184"/>
      <c r="W2" s="184"/>
      <c r="X2" s="184"/>
      <c r="Y2" s="184"/>
    </row>
    <row r="4" spans="2:25" x14ac:dyDescent="0.2">
      <c r="B4" s="727" t="s">
        <v>148</v>
      </c>
      <c r="C4" s="727"/>
      <c r="D4" s="727"/>
      <c r="E4" s="727"/>
      <c r="F4" s="727"/>
      <c r="G4" s="727"/>
      <c r="H4" s="727"/>
      <c r="I4" s="727"/>
      <c r="J4" s="727"/>
      <c r="K4" s="727"/>
      <c r="L4" s="727"/>
      <c r="M4" s="727"/>
      <c r="N4" s="727"/>
      <c r="O4" s="727"/>
      <c r="P4" s="727"/>
      <c r="Q4" s="727"/>
      <c r="R4" s="727"/>
      <c r="S4" s="727"/>
      <c r="T4" s="727"/>
      <c r="U4" s="727"/>
      <c r="V4" s="727"/>
      <c r="W4" s="727"/>
      <c r="X4" s="727"/>
      <c r="Y4" s="727"/>
    </row>
    <row r="6" spans="2:25" ht="23.25" customHeight="1" x14ac:dyDescent="0.2">
      <c r="B6" s="691" t="s">
        <v>11</v>
      </c>
      <c r="C6" s="691"/>
      <c r="D6" s="691"/>
      <c r="E6" s="691"/>
      <c r="F6" s="691"/>
      <c r="G6" s="618"/>
      <c r="H6" s="623"/>
      <c r="I6" s="623"/>
      <c r="J6" s="623"/>
      <c r="K6" s="623"/>
      <c r="L6" s="623"/>
      <c r="M6" s="623"/>
      <c r="N6" s="623"/>
      <c r="O6" s="623"/>
      <c r="P6" s="623"/>
      <c r="Q6" s="623"/>
      <c r="R6" s="623"/>
      <c r="S6" s="623"/>
      <c r="T6" s="623"/>
      <c r="U6" s="623"/>
      <c r="V6" s="623"/>
      <c r="W6" s="623"/>
      <c r="X6" s="623"/>
      <c r="Y6" s="624"/>
    </row>
    <row r="7" spans="2:25" ht="23.25" customHeight="1" x14ac:dyDescent="0.2">
      <c r="B7" s="691" t="s">
        <v>149</v>
      </c>
      <c r="C7" s="691"/>
      <c r="D7" s="691"/>
      <c r="E7" s="691"/>
      <c r="F7" s="691"/>
      <c r="G7" s="134" t="s">
        <v>44</v>
      </c>
      <c r="H7" s="169" t="s">
        <v>127</v>
      </c>
      <c r="I7" s="169"/>
      <c r="J7" s="169"/>
      <c r="K7" s="169"/>
      <c r="L7" s="130" t="s">
        <v>44</v>
      </c>
      <c r="M7" s="169" t="s">
        <v>126</v>
      </c>
      <c r="N7" s="169"/>
      <c r="O7" s="169"/>
      <c r="P7" s="169"/>
      <c r="Q7" s="130" t="s">
        <v>44</v>
      </c>
      <c r="R7" s="169" t="s">
        <v>125</v>
      </c>
      <c r="S7" s="169"/>
      <c r="T7" s="169"/>
      <c r="U7" s="169"/>
      <c r="V7" s="169"/>
      <c r="W7" s="151"/>
      <c r="X7" s="151"/>
      <c r="Y7" s="138"/>
    </row>
    <row r="8" spans="2:25" ht="20.100000000000001" customHeight="1" x14ac:dyDescent="0.2">
      <c r="B8" s="728" t="s">
        <v>150</v>
      </c>
      <c r="C8" s="729"/>
      <c r="D8" s="729"/>
      <c r="E8" s="729"/>
      <c r="F8" s="730"/>
      <c r="G8" s="193" t="s">
        <v>44</v>
      </c>
      <c r="H8" s="172" t="s">
        <v>151</v>
      </c>
      <c r="I8" s="194"/>
      <c r="J8" s="194"/>
      <c r="K8" s="194"/>
      <c r="L8" s="194"/>
      <c r="M8" s="194"/>
      <c r="N8" s="194"/>
      <c r="O8" s="194"/>
      <c r="P8" s="194"/>
      <c r="Q8" s="194"/>
      <c r="R8" s="194"/>
      <c r="S8" s="194"/>
      <c r="T8" s="194"/>
      <c r="U8" s="194"/>
      <c r="V8" s="194"/>
      <c r="W8" s="194"/>
      <c r="X8" s="194"/>
      <c r="Y8" s="195"/>
    </row>
    <row r="9" spans="2:25" ht="20.100000000000001" customHeight="1" x14ac:dyDescent="0.2">
      <c r="B9" s="731"/>
      <c r="C9" s="622"/>
      <c r="D9" s="622"/>
      <c r="E9" s="622"/>
      <c r="F9" s="732"/>
      <c r="G9" s="193" t="s">
        <v>44</v>
      </c>
      <c r="H9" s="196" t="s">
        <v>152</v>
      </c>
      <c r="I9" s="197"/>
      <c r="J9" s="197"/>
      <c r="K9" s="197"/>
      <c r="L9" s="197"/>
      <c r="M9" s="197"/>
      <c r="N9" s="197"/>
      <c r="O9" s="197"/>
      <c r="P9" s="197"/>
      <c r="Q9" s="197"/>
      <c r="R9" s="197"/>
      <c r="S9" s="197"/>
      <c r="T9" s="197"/>
      <c r="U9" s="197"/>
      <c r="V9" s="197"/>
      <c r="W9" s="197"/>
      <c r="X9" s="197"/>
      <c r="Y9" s="198"/>
    </row>
    <row r="10" spans="2:25" ht="20.100000000000001" customHeight="1" x14ac:dyDescent="0.2">
      <c r="B10" s="731"/>
      <c r="C10" s="622"/>
      <c r="D10" s="622"/>
      <c r="E10" s="622"/>
      <c r="F10" s="732"/>
      <c r="G10" s="130" t="s">
        <v>44</v>
      </c>
      <c r="H10" s="117" t="s">
        <v>153</v>
      </c>
      <c r="I10" s="154"/>
      <c r="J10" s="154"/>
      <c r="K10" s="154"/>
      <c r="L10" s="154"/>
      <c r="M10" s="154"/>
      <c r="N10" s="154"/>
      <c r="O10" s="154"/>
      <c r="P10" s="154"/>
      <c r="Q10" s="154"/>
      <c r="R10" s="154"/>
      <c r="S10" s="154"/>
      <c r="T10" s="154"/>
      <c r="U10" s="154"/>
      <c r="V10" s="154"/>
      <c r="W10" s="154"/>
      <c r="X10" s="154"/>
      <c r="Y10" s="157"/>
    </row>
    <row r="11" spans="2:25" ht="20.100000000000001" customHeight="1" x14ac:dyDescent="0.2">
      <c r="B11" s="668"/>
      <c r="C11" s="669"/>
      <c r="D11" s="669"/>
      <c r="E11" s="669"/>
      <c r="F11" s="733"/>
      <c r="G11" s="149" t="s">
        <v>44</v>
      </c>
      <c r="H11" s="123" t="s">
        <v>154</v>
      </c>
      <c r="I11" s="156"/>
      <c r="J11" s="156"/>
      <c r="K11" s="156"/>
      <c r="L11" s="156"/>
      <c r="M11" s="156"/>
      <c r="N11" s="156"/>
      <c r="O11" s="156"/>
      <c r="P11" s="156"/>
      <c r="Q11" s="156"/>
      <c r="R11" s="156"/>
      <c r="S11" s="156"/>
      <c r="T11" s="156"/>
      <c r="U11" s="156"/>
      <c r="V11" s="156"/>
      <c r="W11" s="156"/>
      <c r="X11" s="156"/>
      <c r="Y11" s="155"/>
    </row>
    <row r="12" spans="2:25" ht="20.100000000000001" customHeight="1" x14ac:dyDescent="0.2">
      <c r="B12" s="728" t="s">
        <v>155</v>
      </c>
      <c r="C12" s="729"/>
      <c r="D12" s="729"/>
      <c r="E12" s="729"/>
      <c r="F12" s="730"/>
      <c r="G12" s="130" t="s">
        <v>44</v>
      </c>
      <c r="H12" s="144" t="s">
        <v>156</v>
      </c>
      <c r="I12" s="161"/>
      <c r="J12" s="161"/>
      <c r="K12" s="161"/>
      <c r="L12" s="161"/>
      <c r="M12" s="161"/>
      <c r="N12" s="161"/>
      <c r="O12" s="161"/>
      <c r="P12" s="161"/>
      <c r="Q12" s="161"/>
      <c r="R12" s="161"/>
      <c r="S12" s="161"/>
      <c r="T12" s="161"/>
      <c r="U12" s="161"/>
      <c r="V12" s="161"/>
      <c r="W12" s="161"/>
      <c r="X12" s="161"/>
      <c r="Y12" s="160"/>
    </row>
    <row r="13" spans="2:25" ht="20.100000000000001" customHeight="1" x14ac:dyDescent="0.2">
      <c r="B13" s="731"/>
      <c r="C13" s="622"/>
      <c r="D13" s="622"/>
      <c r="E13" s="622"/>
      <c r="F13" s="732"/>
      <c r="G13" s="130" t="s">
        <v>44</v>
      </c>
      <c r="H13" s="117" t="s">
        <v>157</v>
      </c>
      <c r="I13" s="154"/>
      <c r="J13" s="154"/>
      <c r="K13" s="154"/>
      <c r="L13" s="154"/>
      <c r="M13" s="154"/>
      <c r="N13" s="154"/>
      <c r="O13" s="154"/>
      <c r="P13" s="154"/>
      <c r="Q13" s="154"/>
      <c r="R13" s="154"/>
      <c r="S13" s="154"/>
      <c r="T13" s="154"/>
      <c r="U13" s="154"/>
      <c r="V13" s="154"/>
      <c r="W13" s="154"/>
      <c r="X13" s="154"/>
      <c r="Y13" s="157"/>
    </row>
    <row r="14" spans="2:25" ht="20.100000000000001" customHeight="1" x14ac:dyDescent="0.2">
      <c r="B14" s="731"/>
      <c r="C14" s="622"/>
      <c r="D14" s="622"/>
      <c r="E14" s="622"/>
      <c r="F14" s="732"/>
      <c r="G14" s="130" t="s">
        <v>44</v>
      </c>
      <c r="H14" s="117" t="s">
        <v>158</v>
      </c>
      <c r="I14" s="154"/>
      <c r="J14" s="154"/>
      <c r="K14" s="154"/>
      <c r="L14" s="154"/>
      <c r="M14" s="154"/>
      <c r="N14" s="154"/>
      <c r="O14" s="154"/>
      <c r="P14" s="154"/>
      <c r="Q14" s="154"/>
      <c r="R14" s="154"/>
      <c r="S14" s="154"/>
      <c r="T14" s="154"/>
      <c r="U14" s="154"/>
      <c r="V14" s="154"/>
      <c r="W14" s="154"/>
      <c r="X14" s="154"/>
      <c r="Y14" s="157"/>
    </row>
    <row r="15" spans="2:25" ht="20.100000000000001" customHeight="1" x14ac:dyDescent="0.2">
      <c r="B15" s="668"/>
      <c r="C15" s="669"/>
      <c r="D15" s="669"/>
      <c r="E15" s="669"/>
      <c r="F15" s="733"/>
      <c r="G15" s="149" t="s">
        <v>44</v>
      </c>
      <c r="H15" s="123" t="s">
        <v>159</v>
      </c>
      <c r="I15" s="156"/>
      <c r="J15" s="156"/>
      <c r="K15" s="156"/>
      <c r="L15" s="156"/>
      <c r="M15" s="156"/>
      <c r="N15" s="156"/>
      <c r="O15" s="156"/>
      <c r="P15" s="156"/>
      <c r="Q15" s="156"/>
      <c r="R15" s="156"/>
      <c r="S15" s="156"/>
      <c r="T15" s="156"/>
      <c r="U15" s="156"/>
      <c r="V15" s="156"/>
      <c r="W15" s="156"/>
      <c r="X15" s="156"/>
      <c r="Y15" s="155"/>
    </row>
    <row r="17" spans="2:25" x14ac:dyDescent="0.2">
      <c r="B17" s="145"/>
      <c r="C17" s="144"/>
      <c r="D17" s="144"/>
      <c r="E17" s="144"/>
      <c r="F17" s="144"/>
      <c r="G17" s="144"/>
      <c r="H17" s="144"/>
      <c r="I17" s="144"/>
      <c r="J17" s="144"/>
      <c r="K17" s="144"/>
      <c r="L17" s="144"/>
      <c r="M17" s="144"/>
      <c r="N17" s="144"/>
      <c r="O17" s="144"/>
      <c r="P17" s="144"/>
      <c r="Q17" s="144"/>
      <c r="R17" s="144"/>
      <c r="S17" s="144"/>
      <c r="T17" s="144"/>
      <c r="U17" s="144"/>
      <c r="V17" s="144"/>
      <c r="W17" s="144"/>
      <c r="X17" s="144"/>
      <c r="Y17" s="166"/>
    </row>
    <row r="18" spans="2:25" x14ac:dyDescent="0.2">
      <c r="B18" s="136" t="s">
        <v>160</v>
      </c>
      <c r="Y18" s="182"/>
    </row>
    <row r="19" spans="2:25" x14ac:dyDescent="0.2">
      <c r="B19" s="136"/>
      <c r="Y19" s="182"/>
    </row>
    <row r="20" spans="2:25" x14ac:dyDescent="0.2">
      <c r="B20" s="136"/>
      <c r="C20" s="117" t="s">
        <v>161</v>
      </c>
      <c r="K20" s="622"/>
      <c r="L20" s="622"/>
      <c r="M20" s="117" t="s">
        <v>162</v>
      </c>
      <c r="Y20" s="182"/>
    </row>
    <row r="21" spans="2:25" ht="6.75" customHeight="1" x14ac:dyDescent="0.2">
      <c r="B21" s="136"/>
      <c r="Y21" s="182"/>
    </row>
    <row r="22" spans="2:25" ht="21" customHeight="1" x14ac:dyDescent="0.2">
      <c r="B22" s="136"/>
      <c r="D22" s="661" t="s">
        <v>13</v>
      </c>
      <c r="E22" s="662"/>
      <c r="F22" s="662"/>
      <c r="G22" s="662"/>
      <c r="H22" s="726"/>
      <c r="I22" s="618"/>
      <c r="J22" s="623"/>
      <c r="K22" s="623"/>
      <c r="L22" s="623"/>
      <c r="M22" s="187" t="s">
        <v>42</v>
      </c>
      <c r="N22" s="170" t="s">
        <v>43</v>
      </c>
      <c r="O22" s="151"/>
      <c r="P22" s="662"/>
      <c r="Q22" s="662"/>
      <c r="R22" s="187" t="s">
        <v>42</v>
      </c>
      <c r="S22" s="170" t="s">
        <v>8</v>
      </c>
      <c r="T22" s="151"/>
      <c r="U22" s="151"/>
      <c r="V22" s="662"/>
      <c r="W22" s="662"/>
      <c r="X22" s="187" t="s">
        <v>42</v>
      </c>
      <c r="Y22" s="182"/>
    </row>
    <row r="23" spans="2:25" ht="21" customHeight="1" x14ac:dyDescent="0.2">
      <c r="B23" s="136"/>
      <c r="D23" s="661" t="s">
        <v>2</v>
      </c>
      <c r="E23" s="662"/>
      <c r="F23" s="662"/>
      <c r="G23" s="662"/>
      <c r="H23" s="726"/>
      <c r="I23" s="661"/>
      <c r="J23" s="662"/>
      <c r="K23" s="662"/>
      <c r="L23" s="662"/>
      <c r="M23" s="187" t="s">
        <v>42</v>
      </c>
      <c r="N23" s="170" t="s">
        <v>43</v>
      </c>
      <c r="O23" s="151"/>
      <c r="P23" s="662"/>
      <c r="Q23" s="662"/>
      <c r="R23" s="187" t="s">
        <v>42</v>
      </c>
      <c r="S23" s="170" t="s">
        <v>8</v>
      </c>
      <c r="T23" s="151"/>
      <c r="U23" s="151"/>
      <c r="V23" s="662"/>
      <c r="W23" s="662"/>
      <c r="X23" s="187" t="s">
        <v>42</v>
      </c>
      <c r="Y23" s="182"/>
    </row>
    <row r="24" spans="2:25" ht="15.75" customHeight="1" x14ac:dyDescent="0.2">
      <c r="B24" s="136"/>
      <c r="D24" s="631" t="s">
        <v>163</v>
      </c>
      <c r="E24" s="626"/>
      <c r="F24" s="626"/>
      <c r="G24" s="626"/>
      <c r="H24" s="626"/>
      <c r="I24" s="626"/>
      <c r="J24" s="626"/>
      <c r="K24" s="626"/>
      <c r="L24" s="626"/>
      <c r="M24" s="626"/>
      <c r="N24" s="626"/>
      <c r="O24" s="626"/>
      <c r="P24" s="626"/>
      <c r="Q24" s="626"/>
      <c r="R24" s="626"/>
      <c r="S24" s="626"/>
      <c r="T24" s="626"/>
      <c r="U24" s="627"/>
      <c r="V24" s="192" t="s">
        <v>101</v>
      </c>
      <c r="W24" s="158" t="s">
        <v>94</v>
      </c>
      <c r="X24" s="191" t="s">
        <v>100</v>
      </c>
      <c r="Y24" s="182"/>
    </row>
    <row r="25" spans="2:25" ht="30.75" customHeight="1" x14ac:dyDescent="0.2">
      <c r="B25" s="136"/>
      <c r="D25" s="628"/>
      <c r="E25" s="629"/>
      <c r="F25" s="629"/>
      <c r="G25" s="629"/>
      <c r="H25" s="629"/>
      <c r="I25" s="629"/>
      <c r="J25" s="629"/>
      <c r="K25" s="629"/>
      <c r="L25" s="629"/>
      <c r="M25" s="629"/>
      <c r="N25" s="629"/>
      <c r="O25" s="629"/>
      <c r="P25" s="629"/>
      <c r="Q25" s="629"/>
      <c r="R25" s="629"/>
      <c r="S25" s="629"/>
      <c r="T25" s="629"/>
      <c r="U25" s="630"/>
      <c r="V25" s="134" t="s">
        <v>44</v>
      </c>
      <c r="W25" s="133" t="s">
        <v>86</v>
      </c>
      <c r="X25" s="187" t="s">
        <v>44</v>
      </c>
      <c r="Y25" s="182"/>
    </row>
    <row r="26" spans="2:25" ht="17.25" customHeight="1" x14ac:dyDescent="0.2">
      <c r="B26" s="136"/>
      <c r="D26" s="734" t="s">
        <v>164</v>
      </c>
      <c r="E26" s="735"/>
      <c r="F26" s="735"/>
      <c r="G26" s="735"/>
      <c r="H26" s="735"/>
      <c r="I26" s="735"/>
      <c r="J26" s="735"/>
      <c r="K26" s="735"/>
      <c r="L26" s="735"/>
      <c r="M26" s="735"/>
      <c r="N26" s="735"/>
      <c r="O26" s="735"/>
      <c r="P26" s="735"/>
      <c r="Q26" s="735"/>
      <c r="R26" s="735"/>
      <c r="S26" s="735"/>
      <c r="T26" s="735"/>
      <c r="U26" s="735"/>
      <c r="V26" s="735"/>
      <c r="W26" s="735"/>
      <c r="X26" s="736"/>
      <c r="Y26" s="182"/>
    </row>
    <row r="27" spans="2:25" ht="21" customHeight="1" x14ac:dyDescent="0.2">
      <c r="B27" s="136"/>
      <c r="D27" s="661" t="s">
        <v>165</v>
      </c>
      <c r="E27" s="662"/>
      <c r="F27" s="662"/>
      <c r="G27" s="662"/>
      <c r="H27" s="726"/>
      <c r="I27" s="661"/>
      <c r="J27" s="662"/>
      <c r="K27" s="662"/>
      <c r="L27" s="662"/>
      <c r="M27" s="187" t="s">
        <v>42</v>
      </c>
      <c r="N27" s="170" t="s">
        <v>43</v>
      </c>
      <c r="O27" s="151"/>
      <c r="P27" s="662"/>
      <c r="Q27" s="662"/>
      <c r="R27" s="187" t="s">
        <v>42</v>
      </c>
      <c r="S27" s="170" t="s">
        <v>8</v>
      </c>
      <c r="T27" s="151"/>
      <c r="U27" s="151"/>
      <c r="V27" s="662"/>
      <c r="W27" s="662"/>
      <c r="X27" s="187" t="s">
        <v>42</v>
      </c>
      <c r="Y27" s="182"/>
    </row>
    <row r="28" spans="2:25" ht="21" customHeight="1" x14ac:dyDescent="0.2">
      <c r="B28" s="136"/>
      <c r="D28" s="661" t="s">
        <v>166</v>
      </c>
      <c r="E28" s="662"/>
      <c r="F28" s="662"/>
      <c r="G28" s="662"/>
      <c r="H28" s="726"/>
      <c r="I28" s="661"/>
      <c r="J28" s="662"/>
      <c r="K28" s="662"/>
      <c r="L28" s="662"/>
      <c r="M28" s="187" t="s">
        <v>42</v>
      </c>
      <c r="N28" s="170" t="s">
        <v>43</v>
      </c>
      <c r="O28" s="151"/>
      <c r="P28" s="662"/>
      <c r="Q28" s="662"/>
      <c r="R28" s="187" t="s">
        <v>42</v>
      </c>
      <c r="S28" s="170" t="s">
        <v>8</v>
      </c>
      <c r="T28" s="151"/>
      <c r="U28" s="151"/>
      <c r="V28" s="662"/>
      <c r="W28" s="662"/>
      <c r="X28" s="187" t="s">
        <v>42</v>
      </c>
      <c r="Y28" s="182"/>
    </row>
    <row r="29" spans="2:25" ht="21" customHeight="1" x14ac:dyDescent="0.2">
      <c r="B29" s="136"/>
      <c r="D29" s="661" t="s">
        <v>167</v>
      </c>
      <c r="E29" s="662"/>
      <c r="F29" s="662"/>
      <c r="G29" s="662"/>
      <c r="H29" s="726"/>
      <c r="I29" s="661"/>
      <c r="J29" s="662"/>
      <c r="K29" s="662"/>
      <c r="L29" s="662"/>
      <c r="M29" s="187" t="s">
        <v>42</v>
      </c>
      <c r="N29" s="170" t="s">
        <v>43</v>
      </c>
      <c r="O29" s="151"/>
      <c r="P29" s="662"/>
      <c r="Q29" s="662"/>
      <c r="R29" s="187" t="s">
        <v>42</v>
      </c>
      <c r="S29" s="170" t="s">
        <v>8</v>
      </c>
      <c r="T29" s="151"/>
      <c r="U29" s="151"/>
      <c r="V29" s="662"/>
      <c r="W29" s="662"/>
      <c r="X29" s="187" t="s">
        <v>42</v>
      </c>
      <c r="Y29" s="182"/>
    </row>
    <row r="30" spans="2:25" ht="21" customHeight="1" x14ac:dyDescent="0.2">
      <c r="B30" s="136"/>
      <c r="D30" s="661" t="s">
        <v>168</v>
      </c>
      <c r="E30" s="662"/>
      <c r="F30" s="662"/>
      <c r="G30" s="662"/>
      <c r="H30" s="726"/>
      <c r="I30" s="661"/>
      <c r="J30" s="662"/>
      <c r="K30" s="662"/>
      <c r="L30" s="662"/>
      <c r="M30" s="187" t="s">
        <v>42</v>
      </c>
      <c r="N30" s="170" t="s">
        <v>43</v>
      </c>
      <c r="O30" s="151"/>
      <c r="P30" s="662"/>
      <c r="Q30" s="662"/>
      <c r="R30" s="187" t="s">
        <v>42</v>
      </c>
      <c r="S30" s="170" t="s">
        <v>8</v>
      </c>
      <c r="T30" s="151"/>
      <c r="U30" s="151"/>
      <c r="V30" s="662"/>
      <c r="W30" s="662"/>
      <c r="X30" s="187" t="s">
        <v>42</v>
      </c>
      <c r="Y30" s="182"/>
    </row>
    <row r="31" spans="2:25" ht="21" customHeight="1" x14ac:dyDescent="0.2">
      <c r="B31" s="136"/>
      <c r="D31" s="661" t="s">
        <v>169</v>
      </c>
      <c r="E31" s="662"/>
      <c r="F31" s="662"/>
      <c r="G31" s="662"/>
      <c r="H31" s="726"/>
      <c r="I31" s="661"/>
      <c r="J31" s="662"/>
      <c r="K31" s="662"/>
      <c r="L31" s="662"/>
      <c r="M31" s="187" t="s">
        <v>42</v>
      </c>
      <c r="N31" s="170" t="s">
        <v>43</v>
      </c>
      <c r="O31" s="151"/>
      <c r="P31" s="662"/>
      <c r="Q31" s="662"/>
      <c r="R31" s="187" t="s">
        <v>42</v>
      </c>
      <c r="S31" s="170" t="s">
        <v>8</v>
      </c>
      <c r="T31" s="151"/>
      <c r="U31" s="151"/>
      <c r="V31" s="662"/>
      <c r="W31" s="662"/>
      <c r="X31" s="187" t="s">
        <v>42</v>
      </c>
      <c r="Y31" s="182"/>
    </row>
    <row r="32" spans="2:25" ht="13.5" customHeight="1" x14ac:dyDescent="0.2">
      <c r="B32" s="136"/>
      <c r="D32" s="130"/>
      <c r="E32" s="130"/>
      <c r="F32" s="130"/>
      <c r="G32" s="130"/>
      <c r="H32" s="130"/>
      <c r="I32" s="130"/>
      <c r="J32" s="130"/>
      <c r="K32" s="130"/>
      <c r="L32" s="130"/>
      <c r="M32" s="130"/>
      <c r="P32" s="130"/>
      <c r="Q32" s="130"/>
      <c r="R32" s="130"/>
      <c r="V32" s="130"/>
      <c r="W32" s="130"/>
      <c r="X32" s="130"/>
      <c r="Y32" s="182"/>
    </row>
    <row r="33" spans="2:32" x14ac:dyDescent="0.2">
      <c r="B33" s="136"/>
      <c r="C33" s="117" t="s">
        <v>170</v>
      </c>
      <c r="Y33" s="182"/>
      <c r="Z33" s="184"/>
      <c r="AA33" s="184"/>
      <c r="AB33" s="184"/>
    </row>
    <row r="34" spans="2:32" ht="7.5" customHeight="1" x14ac:dyDescent="0.2">
      <c r="B34" s="136"/>
      <c r="Y34" s="182"/>
      <c r="Z34" s="184"/>
      <c r="AA34" s="184"/>
      <c r="AB34" s="184"/>
    </row>
    <row r="35" spans="2:32" ht="35.25" customHeight="1" x14ac:dyDescent="0.2">
      <c r="B35" s="136"/>
      <c r="D35" s="737"/>
      <c r="E35" s="738"/>
      <c r="F35" s="738"/>
      <c r="G35" s="738"/>
      <c r="H35" s="738"/>
      <c r="I35" s="738"/>
      <c r="J35" s="738"/>
      <c r="K35" s="738"/>
      <c r="L35" s="738"/>
      <c r="M35" s="738"/>
      <c r="N35" s="738"/>
      <c r="O35" s="738"/>
      <c r="P35" s="738"/>
      <c r="Q35" s="738"/>
      <c r="R35" s="738"/>
      <c r="S35" s="738"/>
      <c r="T35" s="738"/>
      <c r="U35" s="738"/>
      <c r="V35" s="738"/>
      <c r="W35" s="738"/>
      <c r="X35" s="739"/>
      <c r="Y35" s="182"/>
      <c r="Z35" s="184"/>
      <c r="AA35" s="184"/>
      <c r="AB35" s="184"/>
    </row>
    <row r="36" spans="2:32" ht="12" customHeight="1" x14ac:dyDescent="0.2">
      <c r="B36" s="136"/>
      <c r="Y36" s="182"/>
      <c r="Z36" s="184"/>
      <c r="AA36" s="184"/>
      <c r="AB36" s="184"/>
    </row>
    <row r="37" spans="2:32" x14ac:dyDescent="0.2">
      <c r="B37" s="136"/>
      <c r="C37" s="117" t="s">
        <v>171</v>
      </c>
      <c r="Y37" s="182"/>
      <c r="Z37" s="184"/>
      <c r="AA37" s="184"/>
      <c r="AB37" s="184"/>
    </row>
    <row r="38" spans="2:32" ht="6.75" customHeight="1" x14ac:dyDescent="0.2">
      <c r="B38" s="136"/>
      <c r="D38" s="123"/>
      <c r="E38" s="123"/>
      <c r="F38" s="123"/>
      <c r="G38" s="123"/>
      <c r="H38" s="123"/>
      <c r="I38" s="123"/>
      <c r="J38" s="123"/>
      <c r="K38" s="123"/>
      <c r="L38" s="123"/>
      <c r="M38" s="123"/>
      <c r="N38" s="123"/>
      <c r="O38" s="123"/>
      <c r="P38" s="123"/>
      <c r="Q38" s="123"/>
      <c r="R38" s="123"/>
      <c r="S38" s="123"/>
      <c r="T38" s="123"/>
      <c r="U38" s="123"/>
      <c r="V38" s="123"/>
      <c r="W38" s="123"/>
      <c r="X38" s="123"/>
      <c r="Y38" s="182"/>
      <c r="Z38" s="184"/>
      <c r="AA38" s="190"/>
      <c r="AB38" s="190"/>
      <c r="AC38" s="123"/>
      <c r="AD38" s="123"/>
      <c r="AE38" s="123"/>
      <c r="AF38" s="123"/>
    </row>
    <row r="39" spans="2:32" ht="23.25" customHeight="1" x14ac:dyDescent="0.2">
      <c r="B39" s="136"/>
      <c r="D39" s="135">
        <v>1</v>
      </c>
      <c r="E39" s="668"/>
      <c r="F39" s="669"/>
      <c r="G39" s="122" t="s">
        <v>172</v>
      </c>
      <c r="H39" s="669"/>
      <c r="I39" s="669"/>
      <c r="J39" s="122" t="s">
        <v>173</v>
      </c>
      <c r="K39" s="669"/>
      <c r="L39" s="669"/>
      <c r="M39" s="733"/>
      <c r="N39" s="135">
        <v>4</v>
      </c>
      <c r="O39" s="668"/>
      <c r="P39" s="669"/>
      <c r="Q39" s="122" t="s">
        <v>172</v>
      </c>
      <c r="R39" s="669"/>
      <c r="S39" s="669"/>
      <c r="T39" s="122" t="s">
        <v>173</v>
      </c>
      <c r="U39" s="122"/>
      <c r="V39" s="669"/>
      <c r="W39" s="669"/>
      <c r="X39" s="669"/>
      <c r="Y39" s="189"/>
      <c r="Z39" s="188"/>
      <c r="AA39" s="184"/>
      <c r="AB39" s="184"/>
    </row>
    <row r="40" spans="2:32" ht="23.25" customHeight="1" x14ac:dyDescent="0.2">
      <c r="B40" s="136"/>
      <c r="D40" s="139">
        <v>2</v>
      </c>
      <c r="E40" s="661"/>
      <c r="F40" s="662"/>
      <c r="G40" s="169" t="s">
        <v>172</v>
      </c>
      <c r="H40" s="662"/>
      <c r="I40" s="662"/>
      <c r="J40" s="169" t="s">
        <v>173</v>
      </c>
      <c r="K40" s="662"/>
      <c r="L40" s="662"/>
      <c r="M40" s="726"/>
      <c r="N40" s="139">
        <v>5</v>
      </c>
      <c r="O40" s="661"/>
      <c r="P40" s="662"/>
      <c r="Q40" s="169" t="s">
        <v>172</v>
      </c>
      <c r="R40" s="662"/>
      <c r="S40" s="662"/>
      <c r="T40" s="169" t="s">
        <v>173</v>
      </c>
      <c r="U40" s="169"/>
      <c r="V40" s="662"/>
      <c r="W40" s="662"/>
      <c r="X40" s="726"/>
      <c r="Y40" s="182"/>
      <c r="Z40" s="184"/>
      <c r="AA40" s="184"/>
      <c r="AB40" s="184"/>
    </row>
    <row r="41" spans="2:32" ht="23.25" customHeight="1" x14ac:dyDescent="0.2">
      <c r="B41" s="136"/>
      <c r="D41" s="139">
        <v>3</v>
      </c>
      <c r="E41" s="661"/>
      <c r="F41" s="662"/>
      <c r="G41" s="169" t="s">
        <v>172</v>
      </c>
      <c r="H41" s="662"/>
      <c r="I41" s="662"/>
      <c r="J41" s="169" t="s">
        <v>173</v>
      </c>
      <c r="K41" s="662"/>
      <c r="L41" s="662"/>
      <c r="M41" s="726"/>
      <c r="N41" s="139">
        <v>6</v>
      </c>
      <c r="O41" s="661"/>
      <c r="P41" s="662"/>
      <c r="Q41" s="169" t="s">
        <v>172</v>
      </c>
      <c r="R41" s="662"/>
      <c r="S41" s="662"/>
      <c r="T41" s="169" t="s">
        <v>173</v>
      </c>
      <c r="U41" s="169"/>
      <c r="V41" s="662"/>
      <c r="W41" s="662"/>
      <c r="X41" s="726"/>
      <c r="Y41" s="182"/>
      <c r="Z41" s="184"/>
      <c r="AA41" s="184"/>
      <c r="AB41" s="184"/>
    </row>
    <row r="42" spans="2:32" x14ac:dyDescent="0.2">
      <c r="B42" s="124"/>
      <c r="C42" s="123"/>
      <c r="D42" s="123"/>
      <c r="E42" s="123"/>
      <c r="F42" s="123"/>
      <c r="G42" s="123"/>
      <c r="H42" s="123"/>
      <c r="I42" s="123"/>
      <c r="J42" s="123"/>
      <c r="K42" s="123"/>
      <c r="L42" s="123"/>
      <c r="M42" s="123"/>
      <c r="N42" s="123"/>
      <c r="O42" s="123"/>
      <c r="P42" s="123"/>
      <c r="Q42" s="123"/>
      <c r="R42" s="123"/>
      <c r="S42" s="123"/>
      <c r="T42" s="123"/>
      <c r="U42" s="123"/>
      <c r="V42" s="123"/>
      <c r="W42" s="123"/>
      <c r="X42" s="123"/>
      <c r="Y42" s="132"/>
      <c r="Z42" s="184"/>
      <c r="AA42" s="184"/>
      <c r="AB42" s="184"/>
    </row>
    <row r="44" spans="2:32" x14ac:dyDescent="0.2">
      <c r="B44" s="145"/>
      <c r="C44" s="144"/>
      <c r="D44" s="144"/>
      <c r="E44" s="144"/>
      <c r="F44" s="144"/>
      <c r="G44" s="144"/>
      <c r="H44" s="144"/>
      <c r="I44" s="144"/>
      <c r="J44" s="144"/>
      <c r="K44" s="144"/>
      <c r="L44" s="144"/>
      <c r="M44" s="144"/>
      <c r="N44" s="144"/>
      <c r="O44" s="144"/>
      <c r="P44" s="144"/>
      <c r="Q44" s="144"/>
      <c r="R44" s="144"/>
      <c r="S44" s="144"/>
      <c r="T44" s="166"/>
      <c r="U44" s="144"/>
      <c r="V44" s="144"/>
      <c r="W44" s="144"/>
      <c r="X44" s="144"/>
      <c r="Y44" s="166"/>
      <c r="Z44" s="184"/>
      <c r="AA44" s="184"/>
      <c r="AB44" s="184"/>
    </row>
    <row r="45" spans="2:32" x14ac:dyDescent="0.2">
      <c r="B45" s="136" t="s">
        <v>174</v>
      </c>
      <c r="T45" s="182"/>
      <c r="V45" s="141" t="s">
        <v>101</v>
      </c>
      <c r="W45" s="141" t="s">
        <v>94</v>
      </c>
      <c r="X45" s="141" t="s">
        <v>100</v>
      </c>
      <c r="Y45" s="182"/>
      <c r="Z45" s="184"/>
      <c r="AA45" s="184"/>
      <c r="AB45" s="184"/>
    </row>
    <row r="46" spans="2:32" x14ac:dyDescent="0.2">
      <c r="B46" s="136"/>
      <c r="D46" s="117" t="s">
        <v>175</v>
      </c>
      <c r="T46" s="182"/>
      <c r="V46" s="141"/>
      <c r="W46" s="141"/>
      <c r="X46" s="141"/>
      <c r="Y46" s="182"/>
      <c r="Z46" s="184"/>
      <c r="AA46" s="184"/>
      <c r="AB46" s="184"/>
    </row>
    <row r="47" spans="2:32" ht="14.25" customHeight="1" x14ac:dyDescent="0.2">
      <c r="B47" s="136"/>
      <c r="T47" s="182"/>
      <c r="Y47" s="182"/>
      <c r="Z47" s="184"/>
      <c r="AA47" s="184"/>
      <c r="AB47" s="184"/>
    </row>
    <row r="48" spans="2:32" ht="17.25" customHeight="1" x14ac:dyDescent="0.2">
      <c r="B48" s="136"/>
      <c r="C48" s="117" t="s">
        <v>176</v>
      </c>
      <c r="T48" s="182"/>
      <c r="V48" s="130" t="s">
        <v>44</v>
      </c>
      <c r="W48" s="130" t="s">
        <v>94</v>
      </c>
      <c r="X48" s="130" t="s">
        <v>44</v>
      </c>
      <c r="Y48" s="129"/>
      <c r="AB48" s="117" t="s">
        <v>177</v>
      </c>
    </row>
    <row r="49" spans="2:25" x14ac:dyDescent="0.2">
      <c r="B49" s="136"/>
      <c r="D49" s="117" t="s">
        <v>178</v>
      </c>
      <c r="T49" s="182"/>
      <c r="V49" s="130"/>
      <c r="W49" s="130"/>
      <c r="X49" s="130"/>
      <c r="Y49" s="179"/>
    </row>
    <row r="50" spans="2:25" x14ac:dyDescent="0.2">
      <c r="B50" s="136"/>
      <c r="T50" s="182"/>
      <c r="V50" s="130"/>
      <c r="W50" s="130"/>
      <c r="X50" s="130"/>
      <c r="Y50" s="179"/>
    </row>
    <row r="51" spans="2:25" ht="17.25" customHeight="1" x14ac:dyDescent="0.2">
      <c r="B51" s="136"/>
      <c r="C51" s="117" t="s">
        <v>179</v>
      </c>
      <c r="T51" s="182"/>
      <c r="V51" s="130" t="s">
        <v>44</v>
      </c>
      <c r="W51" s="130" t="s">
        <v>94</v>
      </c>
      <c r="X51" s="130" t="s">
        <v>44</v>
      </c>
      <c r="Y51" s="129"/>
    </row>
    <row r="52" spans="2:25" ht="17.25" customHeight="1" x14ac:dyDescent="0.2">
      <c r="B52" s="136"/>
      <c r="D52" s="117" t="s">
        <v>180</v>
      </c>
      <c r="T52" s="182"/>
      <c r="V52" s="130"/>
      <c r="W52" s="130"/>
      <c r="X52" s="130"/>
      <c r="Y52" s="129"/>
    </row>
    <row r="53" spans="2:25" x14ac:dyDescent="0.2">
      <c r="B53" s="136"/>
      <c r="T53" s="182"/>
      <c r="V53" s="130"/>
      <c r="W53" s="130"/>
      <c r="X53" s="130"/>
      <c r="Y53" s="179"/>
    </row>
    <row r="54" spans="2:25" ht="17.25" customHeight="1" x14ac:dyDescent="0.2">
      <c r="B54" s="136"/>
      <c r="C54" s="117" t="s">
        <v>181</v>
      </c>
      <c r="T54" s="182"/>
      <c r="V54" s="130" t="s">
        <v>44</v>
      </c>
      <c r="W54" s="130" t="s">
        <v>94</v>
      </c>
      <c r="X54" s="130" t="s">
        <v>44</v>
      </c>
      <c r="Y54" s="129"/>
    </row>
    <row r="55" spans="2:25" ht="17.25" customHeight="1" x14ac:dyDescent="0.2">
      <c r="B55" s="136"/>
      <c r="D55" s="117" t="s">
        <v>182</v>
      </c>
      <c r="T55" s="182"/>
      <c r="V55" s="130"/>
      <c r="W55" s="130"/>
      <c r="X55" s="130"/>
      <c r="Y55" s="129"/>
    </row>
    <row r="56" spans="2:25" ht="13.5" customHeight="1" x14ac:dyDescent="0.2">
      <c r="B56" s="136"/>
      <c r="T56" s="182"/>
      <c r="V56" s="137"/>
      <c r="W56" s="137"/>
      <c r="X56" s="137"/>
      <c r="Y56" s="129"/>
    </row>
    <row r="57" spans="2:25" ht="17.25" customHeight="1" x14ac:dyDescent="0.2">
      <c r="B57" s="136"/>
      <c r="C57" s="117" t="s">
        <v>183</v>
      </c>
      <c r="T57" s="182"/>
      <c r="V57" s="130" t="s">
        <v>44</v>
      </c>
      <c r="W57" s="130" t="s">
        <v>94</v>
      </c>
      <c r="X57" s="130" t="s">
        <v>44</v>
      </c>
      <c r="Y57" s="129"/>
    </row>
    <row r="58" spans="2:25" ht="17.25" customHeight="1" x14ac:dyDescent="0.2">
      <c r="B58" s="136"/>
      <c r="D58" s="117" t="s">
        <v>184</v>
      </c>
      <c r="T58" s="182"/>
      <c r="V58" s="130"/>
      <c r="W58" s="130"/>
      <c r="X58" s="130"/>
      <c r="Y58" s="129"/>
    </row>
    <row r="59" spans="2:25" ht="17.25" customHeight="1" x14ac:dyDescent="0.2">
      <c r="B59" s="136"/>
      <c r="D59" s="117" t="s">
        <v>185</v>
      </c>
      <c r="T59" s="182"/>
      <c r="V59" s="130"/>
      <c r="W59" s="130"/>
      <c r="X59" s="130"/>
      <c r="Y59" s="129"/>
    </row>
    <row r="60" spans="2:25" x14ac:dyDescent="0.2">
      <c r="B60" s="136"/>
      <c r="T60" s="182"/>
      <c r="V60" s="130"/>
      <c r="W60" s="130"/>
      <c r="X60" s="130"/>
      <c r="Y60" s="179"/>
    </row>
    <row r="61" spans="2:25" ht="17.25" customHeight="1" x14ac:dyDescent="0.2">
      <c r="B61" s="136"/>
      <c r="C61" s="117" t="s">
        <v>186</v>
      </c>
      <c r="T61" s="182"/>
      <c r="V61" s="130" t="s">
        <v>44</v>
      </c>
      <c r="W61" s="130" t="s">
        <v>94</v>
      </c>
      <c r="X61" s="130" t="s">
        <v>44</v>
      </c>
      <c r="Y61" s="129"/>
    </row>
    <row r="62" spans="2:25" ht="7.5" customHeight="1" x14ac:dyDescent="0.2">
      <c r="B62" s="124"/>
      <c r="C62" s="123"/>
      <c r="D62" s="123"/>
      <c r="E62" s="123"/>
      <c r="F62" s="123"/>
      <c r="G62" s="123"/>
      <c r="H62" s="123"/>
      <c r="I62" s="123"/>
      <c r="J62" s="123"/>
      <c r="K62" s="123"/>
      <c r="L62" s="123"/>
      <c r="M62" s="123"/>
      <c r="N62" s="123"/>
      <c r="O62" s="123"/>
      <c r="P62" s="123"/>
      <c r="Q62" s="123"/>
      <c r="R62" s="123"/>
      <c r="S62" s="123"/>
      <c r="T62" s="132"/>
      <c r="U62" s="123"/>
      <c r="V62" s="123"/>
      <c r="W62" s="123"/>
      <c r="X62" s="123"/>
      <c r="Y62" s="132"/>
    </row>
    <row r="64" spans="2:25" x14ac:dyDescent="0.2">
      <c r="B64" s="145"/>
      <c r="C64" s="144"/>
      <c r="D64" s="144"/>
      <c r="E64" s="144"/>
      <c r="F64" s="144"/>
      <c r="G64" s="144"/>
      <c r="H64" s="144"/>
      <c r="I64" s="144"/>
      <c r="J64" s="144"/>
      <c r="K64" s="144"/>
      <c r="L64" s="144"/>
      <c r="M64" s="144"/>
      <c r="N64" s="144"/>
      <c r="O64" s="144"/>
      <c r="P64" s="144"/>
      <c r="Q64" s="144"/>
      <c r="R64" s="144"/>
      <c r="S64" s="144"/>
      <c r="T64" s="144"/>
      <c r="U64" s="145"/>
      <c r="V64" s="144"/>
      <c r="W64" s="144"/>
      <c r="X64" s="144"/>
      <c r="Y64" s="166"/>
    </row>
    <row r="65" spans="1:28" x14ac:dyDescent="0.2">
      <c r="B65" s="136" t="s">
        <v>187</v>
      </c>
      <c r="U65" s="136"/>
      <c r="V65" s="141" t="s">
        <v>101</v>
      </c>
      <c r="W65" s="141" t="s">
        <v>94</v>
      </c>
      <c r="X65" s="141" t="s">
        <v>100</v>
      </c>
      <c r="Y65" s="182"/>
    </row>
    <row r="66" spans="1:28" x14ac:dyDescent="0.2">
      <c r="B66" s="136"/>
      <c r="D66" s="117" t="s">
        <v>188</v>
      </c>
      <c r="U66" s="136"/>
      <c r="Y66" s="182"/>
    </row>
    <row r="67" spans="1:28" ht="17.25" customHeight="1" x14ac:dyDescent="0.2">
      <c r="B67" s="136"/>
      <c r="C67" s="117" t="s">
        <v>189</v>
      </c>
      <c r="U67" s="136"/>
      <c r="V67" s="130" t="s">
        <v>44</v>
      </c>
      <c r="W67" s="130" t="s">
        <v>94</v>
      </c>
      <c r="X67" s="130" t="s">
        <v>44</v>
      </c>
      <c r="Y67" s="129"/>
    </row>
    <row r="68" spans="1:28" ht="13.5" customHeight="1" x14ac:dyDescent="0.2">
      <c r="B68" s="136"/>
      <c r="U68" s="136"/>
      <c r="V68" s="130"/>
      <c r="W68" s="130"/>
      <c r="X68" s="130"/>
      <c r="Y68" s="179"/>
    </row>
    <row r="69" spans="1:28" ht="17.25" customHeight="1" x14ac:dyDescent="0.2">
      <c r="B69" s="136"/>
      <c r="C69" s="117" t="s">
        <v>190</v>
      </c>
      <c r="U69" s="136"/>
      <c r="V69" s="130" t="s">
        <v>44</v>
      </c>
      <c r="W69" s="130" t="s">
        <v>94</v>
      </c>
      <c r="X69" s="130" t="s">
        <v>44</v>
      </c>
      <c r="Y69" s="129"/>
    </row>
    <row r="70" spans="1:28" ht="13.5" customHeight="1" x14ac:dyDescent="0.2">
      <c r="B70" s="136"/>
      <c r="U70" s="136"/>
      <c r="V70" s="130"/>
      <c r="W70" s="130"/>
      <c r="X70" s="130"/>
      <c r="Y70" s="179"/>
    </row>
    <row r="71" spans="1:28" ht="17.25" customHeight="1" x14ac:dyDescent="0.2">
      <c r="A71" s="137"/>
      <c r="B71" s="136"/>
      <c r="C71" s="117" t="s">
        <v>191</v>
      </c>
      <c r="U71" s="136"/>
      <c r="V71" s="130" t="s">
        <v>44</v>
      </c>
      <c r="W71" s="130" t="s">
        <v>94</v>
      </c>
      <c r="X71" s="130" t="s">
        <v>44</v>
      </c>
      <c r="Y71" s="129"/>
    </row>
    <row r="72" spans="1:28" ht="13.5" customHeight="1" x14ac:dyDescent="0.2">
      <c r="B72" s="136"/>
      <c r="U72" s="136"/>
      <c r="V72" s="137"/>
      <c r="W72" s="137"/>
      <c r="X72" s="137"/>
      <c r="Y72" s="129"/>
    </row>
    <row r="73" spans="1:28" x14ac:dyDescent="0.2">
      <c r="B73" s="136"/>
      <c r="C73" s="117" t="s">
        <v>192</v>
      </c>
      <c r="U73" s="136"/>
      <c r="V73" s="130" t="s">
        <v>44</v>
      </c>
      <c r="W73" s="130" t="s">
        <v>94</v>
      </c>
      <c r="X73" s="130" t="s">
        <v>44</v>
      </c>
      <c r="Y73" s="129"/>
      <c r="Z73" s="184"/>
      <c r="AA73" s="184"/>
      <c r="AB73" s="184"/>
    </row>
    <row r="74" spans="1:28" ht="13.5" customHeight="1" x14ac:dyDescent="0.2">
      <c r="B74" s="136"/>
      <c r="U74" s="136"/>
      <c r="Y74" s="182"/>
      <c r="Z74" s="184"/>
      <c r="AA74" s="184"/>
      <c r="AB74" s="184"/>
    </row>
    <row r="75" spans="1:28" x14ac:dyDescent="0.2">
      <c r="B75" s="136"/>
      <c r="C75" s="117" t="s">
        <v>193</v>
      </c>
      <c r="U75" s="136"/>
      <c r="V75" s="130" t="s">
        <v>44</v>
      </c>
      <c r="W75" s="130" t="s">
        <v>94</v>
      </c>
      <c r="X75" s="130" t="s">
        <v>44</v>
      </c>
      <c r="Y75" s="129"/>
      <c r="Z75" s="184"/>
      <c r="AA75" s="184"/>
      <c r="AB75" s="184"/>
    </row>
    <row r="76" spans="1:28" x14ac:dyDescent="0.2">
      <c r="B76" s="136"/>
      <c r="U76" s="136"/>
      <c r="Y76" s="182"/>
      <c r="Z76" s="184"/>
      <c r="AA76" s="184"/>
      <c r="AB76" s="184"/>
    </row>
    <row r="77" spans="1:28" ht="16.5" customHeight="1" x14ac:dyDescent="0.2">
      <c r="B77" s="136"/>
      <c r="C77" s="117" t="s">
        <v>194</v>
      </c>
      <c r="U77" s="136"/>
      <c r="V77" s="130" t="s">
        <v>44</v>
      </c>
      <c r="W77" s="130" t="s">
        <v>94</v>
      </c>
      <c r="X77" s="130" t="s">
        <v>44</v>
      </c>
      <c r="Y77" s="129"/>
      <c r="Z77" s="184"/>
      <c r="AA77" s="184"/>
      <c r="AB77" s="184"/>
    </row>
    <row r="78" spans="1:28" ht="5.25" customHeight="1" x14ac:dyDescent="0.2">
      <c r="B78" s="124"/>
      <c r="C78" s="123"/>
      <c r="D78" s="123"/>
      <c r="E78" s="123"/>
      <c r="F78" s="123"/>
      <c r="G78" s="123"/>
      <c r="H78" s="123"/>
      <c r="I78" s="123"/>
      <c r="J78" s="123"/>
      <c r="K78" s="123"/>
      <c r="L78" s="123"/>
      <c r="M78" s="123"/>
      <c r="N78" s="123"/>
      <c r="O78" s="123"/>
      <c r="P78" s="123"/>
      <c r="Q78" s="123"/>
      <c r="R78" s="123"/>
      <c r="S78" s="123"/>
      <c r="T78" s="123"/>
      <c r="U78" s="124"/>
      <c r="V78" s="123"/>
      <c r="W78" s="123"/>
      <c r="X78" s="123"/>
      <c r="Y78" s="132"/>
      <c r="Z78" s="184"/>
      <c r="AA78" s="184"/>
      <c r="AB78" s="184"/>
    </row>
    <row r="80" spans="1:28" x14ac:dyDescent="0.2">
      <c r="B80" s="117" t="s">
        <v>195</v>
      </c>
    </row>
    <row r="81" spans="2:28" x14ac:dyDescent="0.2">
      <c r="B81" s="117" t="s">
        <v>196</v>
      </c>
      <c r="K81" s="184"/>
      <c r="L81" s="184"/>
      <c r="M81" s="184"/>
      <c r="N81" s="184"/>
      <c r="O81" s="184"/>
      <c r="P81" s="184"/>
      <c r="Q81" s="184"/>
      <c r="R81" s="184"/>
      <c r="S81" s="184"/>
      <c r="T81" s="184"/>
      <c r="U81" s="184"/>
      <c r="V81" s="184"/>
      <c r="W81" s="184"/>
      <c r="X81" s="184"/>
      <c r="Y81" s="184"/>
      <c r="Z81" s="184"/>
      <c r="AA81" s="184"/>
      <c r="AB81" s="184"/>
    </row>
    <row r="82" spans="2:28" ht="13.5" customHeight="1" x14ac:dyDescent="0.2">
      <c r="B82" s="117" t="s">
        <v>197</v>
      </c>
      <c r="K82" s="184"/>
      <c r="L82" s="184"/>
      <c r="M82" s="184"/>
      <c r="N82" s="184"/>
      <c r="O82" s="184"/>
      <c r="P82" s="184"/>
      <c r="Q82" s="184"/>
      <c r="R82" s="184"/>
      <c r="S82" s="184"/>
      <c r="T82" s="184"/>
      <c r="U82" s="184"/>
      <c r="V82" s="184"/>
      <c r="W82" s="184"/>
      <c r="X82" s="184"/>
      <c r="Y82" s="184"/>
      <c r="Z82" s="184"/>
      <c r="AA82" s="184"/>
      <c r="AB82" s="184"/>
    </row>
    <row r="84" spans="2:28" x14ac:dyDescent="0.2">
      <c r="B84" s="117" t="s">
        <v>198</v>
      </c>
      <c r="C84" s="184"/>
      <c r="D84" s="184"/>
      <c r="E84" s="184"/>
      <c r="F84" s="184"/>
      <c r="G84" s="184"/>
      <c r="H84" s="184"/>
      <c r="I84" s="184"/>
      <c r="J84" s="184"/>
      <c r="K84" s="184"/>
      <c r="L84" s="184"/>
      <c r="M84" s="184"/>
      <c r="N84" s="184"/>
      <c r="O84" s="184"/>
      <c r="P84" s="184"/>
      <c r="Q84" s="184"/>
      <c r="R84" s="184"/>
      <c r="S84" s="184"/>
      <c r="T84" s="184"/>
      <c r="U84" s="184"/>
      <c r="V84" s="184"/>
      <c r="W84" s="184"/>
      <c r="X84" s="184"/>
      <c r="Y84" s="184"/>
    </row>
    <row r="86" spans="2:28" x14ac:dyDescent="0.2">
      <c r="B86" s="622" t="s">
        <v>199</v>
      </c>
      <c r="C86" s="622"/>
      <c r="D86" s="622"/>
      <c r="E86" s="622"/>
      <c r="F86" s="622"/>
      <c r="G86" s="622"/>
      <c r="H86" s="622"/>
      <c r="I86" s="622"/>
      <c r="J86" s="622"/>
      <c r="K86" s="622"/>
      <c r="L86" s="622"/>
      <c r="M86" s="622"/>
      <c r="N86" s="622"/>
      <c r="O86" s="622"/>
      <c r="P86" s="622"/>
      <c r="Q86" s="622"/>
      <c r="R86" s="622"/>
      <c r="S86" s="622"/>
      <c r="T86" s="622"/>
      <c r="U86" s="622"/>
      <c r="V86" s="622"/>
      <c r="W86" s="622"/>
      <c r="X86" s="622"/>
      <c r="Y86" s="622"/>
    </row>
    <row r="88" spans="2:28" ht="23.25" customHeight="1" x14ac:dyDescent="0.2">
      <c r="B88" s="691" t="s">
        <v>11</v>
      </c>
      <c r="C88" s="691"/>
      <c r="D88" s="691"/>
      <c r="E88" s="691"/>
      <c r="F88" s="691"/>
      <c r="G88" s="618"/>
      <c r="H88" s="623"/>
      <c r="I88" s="623"/>
      <c r="J88" s="623"/>
      <c r="K88" s="623"/>
      <c r="L88" s="623"/>
      <c r="M88" s="623"/>
      <c r="N88" s="623"/>
      <c r="O88" s="623"/>
      <c r="P88" s="623"/>
      <c r="Q88" s="623"/>
      <c r="R88" s="623"/>
      <c r="S88" s="623"/>
      <c r="T88" s="623"/>
      <c r="U88" s="623"/>
      <c r="V88" s="623"/>
      <c r="W88" s="623"/>
      <c r="X88" s="623"/>
      <c r="Y88" s="624"/>
    </row>
    <row r="89" spans="2:28" ht="23.25" customHeight="1" x14ac:dyDescent="0.2">
      <c r="B89" s="691" t="s">
        <v>149</v>
      </c>
      <c r="C89" s="691"/>
      <c r="D89" s="691"/>
      <c r="E89" s="691"/>
      <c r="F89" s="691"/>
      <c r="G89" s="134" t="s">
        <v>44</v>
      </c>
      <c r="H89" s="169" t="s">
        <v>127</v>
      </c>
      <c r="I89" s="169"/>
      <c r="J89" s="169"/>
      <c r="K89" s="169"/>
      <c r="L89" s="130" t="s">
        <v>44</v>
      </c>
      <c r="M89" s="169" t="s">
        <v>126</v>
      </c>
      <c r="N89" s="169"/>
      <c r="O89" s="169"/>
      <c r="P89" s="169"/>
      <c r="Q89" s="130" t="s">
        <v>44</v>
      </c>
      <c r="R89" s="169" t="s">
        <v>125</v>
      </c>
      <c r="S89" s="169"/>
      <c r="T89" s="169"/>
      <c r="U89" s="169"/>
      <c r="V89" s="169"/>
      <c r="W89" s="151"/>
      <c r="X89" s="151"/>
      <c r="Y89" s="138"/>
    </row>
    <row r="90" spans="2:28" ht="20.100000000000001" customHeight="1" x14ac:dyDescent="0.2">
      <c r="B90" s="728" t="s">
        <v>150</v>
      </c>
      <c r="C90" s="729"/>
      <c r="D90" s="729"/>
      <c r="E90" s="729"/>
      <c r="F90" s="730"/>
      <c r="G90" s="146" t="s">
        <v>44</v>
      </c>
      <c r="H90" s="144" t="s">
        <v>151</v>
      </c>
      <c r="I90" s="161"/>
      <c r="J90" s="161"/>
      <c r="K90" s="161"/>
      <c r="L90" s="161"/>
      <c r="M90" s="161"/>
      <c r="N90" s="161"/>
      <c r="O90" s="161"/>
      <c r="P90" s="161"/>
      <c r="Q90" s="161"/>
      <c r="R90" s="161"/>
      <c r="S90" s="161"/>
      <c r="T90" s="161"/>
      <c r="U90" s="161"/>
      <c r="V90" s="161"/>
      <c r="W90" s="161"/>
      <c r="X90" s="161"/>
      <c r="Y90" s="160"/>
    </row>
    <row r="91" spans="2:28" ht="20.100000000000001" customHeight="1" x14ac:dyDescent="0.2">
      <c r="B91" s="731"/>
      <c r="C91" s="622"/>
      <c r="D91" s="622"/>
      <c r="E91" s="622"/>
      <c r="F91" s="732"/>
      <c r="G91" s="130" t="s">
        <v>44</v>
      </c>
      <c r="H91" s="117" t="s">
        <v>152</v>
      </c>
      <c r="I91" s="154"/>
      <c r="J91" s="154"/>
      <c r="K91" s="154"/>
      <c r="L91" s="154"/>
      <c r="M91" s="154"/>
      <c r="N91" s="154"/>
      <c r="O91" s="154"/>
      <c r="P91" s="154"/>
      <c r="Q91" s="154"/>
      <c r="R91" s="154"/>
      <c r="S91" s="154"/>
      <c r="T91" s="154"/>
      <c r="U91" s="154"/>
      <c r="V91" s="154"/>
      <c r="W91" s="154"/>
      <c r="X91" s="154"/>
      <c r="Y91" s="157"/>
    </row>
    <row r="92" spans="2:28" ht="20.100000000000001" customHeight="1" x14ac:dyDescent="0.2">
      <c r="B92" s="668"/>
      <c r="C92" s="669"/>
      <c r="D92" s="669"/>
      <c r="E92" s="669"/>
      <c r="F92" s="733"/>
      <c r="G92" s="148" t="s">
        <v>44</v>
      </c>
      <c r="H92" s="123" t="s">
        <v>153</v>
      </c>
      <c r="I92" s="156"/>
      <c r="J92" s="156"/>
      <c r="K92" s="156"/>
      <c r="L92" s="156"/>
      <c r="M92" s="156"/>
      <c r="N92" s="156"/>
      <c r="O92" s="156"/>
      <c r="P92" s="156"/>
      <c r="Q92" s="156"/>
      <c r="R92" s="156"/>
      <c r="S92" s="156"/>
      <c r="T92" s="156"/>
      <c r="U92" s="156"/>
      <c r="V92" s="156"/>
      <c r="W92" s="156"/>
      <c r="X92" s="156"/>
      <c r="Y92" s="155"/>
    </row>
    <row r="94" spans="2:28" x14ac:dyDescent="0.2">
      <c r="B94" s="145"/>
      <c r="C94" s="144"/>
      <c r="D94" s="144"/>
      <c r="E94" s="144"/>
      <c r="F94" s="144"/>
      <c r="G94" s="144"/>
      <c r="H94" s="144"/>
      <c r="I94" s="144"/>
      <c r="J94" s="144"/>
      <c r="K94" s="144"/>
      <c r="L94" s="144"/>
      <c r="M94" s="144"/>
      <c r="N94" s="144"/>
      <c r="O94" s="144"/>
      <c r="P94" s="144"/>
      <c r="Q94" s="144"/>
      <c r="R94" s="144"/>
      <c r="S94" s="144"/>
      <c r="T94" s="166"/>
      <c r="U94" s="144"/>
      <c r="V94" s="144"/>
      <c r="W94" s="144"/>
      <c r="X94" s="144"/>
      <c r="Y94" s="166"/>
      <c r="Z94" s="184"/>
      <c r="AA94" s="184"/>
      <c r="AB94" s="184"/>
    </row>
    <row r="95" spans="2:28" x14ac:dyDescent="0.2">
      <c r="B95" s="136" t="s">
        <v>200</v>
      </c>
      <c r="T95" s="182"/>
      <c r="V95" s="141" t="s">
        <v>101</v>
      </c>
      <c r="W95" s="141" t="s">
        <v>94</v>
      </c>
      <c r="X95" s="141" t="s">
        <v>100</v>
      </c>
      <c r="Y95" s="182"/>
      <c r="Z95" s="184"/>
      <c r="AA95" s="184"/>
      <c r="AB95" s="184"/>
    </row>
    <row r="96" spans="2:28" x14ac:dyDescent="0.2">
      <c r="B96" s="136"/>
      <c r="T96" s="182"/>
      <c r="Y96" s="182"/>
      <c r="Z96" s="184"/>
      <c r="AA96" s="184"/>
      <c r="AB96" s="184"/>
    </row>
    <row r="97" spans="2:28" ht="17.25" customHeight="1" x14ac:dyDescent="0.2">
      <c r="B97" s="136"/>
      <c r="C97" s="117" t="s">
        <v>201</v>
      </c>
      <c r="T97" s="182"/>
      <c r="V97" s="130" t="s">
        <v>44</v>
      </c>
      <c r="W97" s="130" t="s">
        <v>94</v>
      </c>
      <c r="X97" s="130" t="s">
        <v>44</v>
      </c>
      <c r="Y97" s="129"/>
    </row>
    <row r="98" spans="2:28" x14ac:dyDescent="0.2">
      <c r="B98" s="136"/>
      <c r="T98" s="182"/>
      <c r="V98" s="130"/>
      <c r="W98" s="130"/>
      <c r="X98" s="130"/>
      <c r="Y98" s="179"/>
    </row>
    <row r="99" spans="2:28" ht="17.25" customHeight="1" x14ac:dyDescent="0.2">
      <c r="B99" s="136"/>
      <c r="C99" s="117" t="s">
        <v>202</v>
      </c>
      <c r="T99" s="182"/>
      <c r="V99" s="130" t="s">
        <v>44</v>
      </c>
      <c r="W99" s="130" t="s">
        <v>94</v>
      </c>
      <c r="X99" s="130" t="s">
        <v>44</v>
      </c>
      <c r="Y99" s="129"/>
    </row>
    <row r="100" spans="2:28" x14ac:dyDescent="0.2">
      <c r="B100" s="136"/>
      <c r="T100" s="182"/>
      <c r="V100" s="130"/>
      <c r="W100" s="130"/>
      <c r="X100" s="130"/>
      <c r="Y100" s="179"/>
    </row>
    <row r="101" spans="2:28" ht="17.25" customHeight="1" x14ac:dyDescent="0.2">
      <c r="B101" s="136"/>
      <c r="C101" s="117" t="s">
        <v>203</v>
      </c>
      <c r="T101" s="182"/>
      <c r="V101" s="130" t="s">
        <v>44</v>
      </c>
      <c r="W101" s="130" t="s">
        <v>94</v>
      </c>
      <c r="X101" s="130" t="s">
        <v>44</v>
      </c>
      <c r="Y101" s="129"/>
    </row>
    <row r="102" spans="2:28" ht="7.5" customHeight="1" x14ac:dyDescent="0.2">
      <c r="B102" s="136"/>
      <c r="T102" s="182"/>
      <c r="V102" s="137"/>
      <c r="W102" s="137"/>
      <c r="X102" s="137"/>
      <c r="Y102" s="129"/>
    </row>
    <row r="103" spans="2:28" x14ac:dyDescent="0.2">
      <c r="B103" s="136"/>
      <c r="C103" s="117" t="s">
        <v>204</v>
      </c>
      <c r="T103" s="182"/>
      <c r="V103" s="137"/>
      <c r="W103" s="137"/>
      <c r="X103" s="137"/>
      <c r="Y103" s="129"/>
    </row>
    <row r="104" spans="2:28" x14ac:dyDescent="0.2">
      <c r="B104" s="124"/>
      <c r="C104" s="123"/>
      <c r="D104" s="123"/>
      <c r="E104" s="123"/>
      <c r="F104" s="123"/>
      <c r="G104" s="123"/>
      <c r="H104" s="123"/>
      <c r="I104" s="123"/>
      <c r="J104" s="123"/>
      <c r="K104" s="123"/>
      <c r="L104" s="123"/>
      <c r="M104" s="123"/>
      <c r="N104" s="123"/>
      <c r="O104" s="123"/>
      <c r="P104" s="123"/>
      <c r="Q104" s="123"/>
      <c r="R104" s="123"/>
      <c r="S104" s="123"/>
      <c r="T104" s="132"/>
      <c r="U104" s="123"/>
      <c r="V104" s="123"/>
      <c r="W104" s="123"/>
      <c r="X104" s="123"/>
      <c r="Y104" s="132"/>
    </row>
    <row r="106" spans="2:28" x14ac:dyDescent="0.2">
      <c r="B106" s="145"/>
      <c r="C106" s="144"/>
      <c r="D106" s="144"/>
      <c r="E106" s="144"/>
      <c r="F106" s="144"/>
      <c r="G106" s="144"/>
      <c r="H106" s="144"/>
      <c r="I106" s="144"/>
      <c r="J106" s="144"/>
      <c r="K106" s="144"/>
      <c r="L106" s="144"/>
      <c r="M106" s="144"/>
      <c r="N106" s="144"/>
      <c r="O106" s="144"/>
      <c r="P106" s="144"/>
      <c r="Q106" s="144"/>
      <c r="R106" s="144"/>
      <c r="S106" s="144"/>
      <c r="T106" s="166"/>
      <c r="U106" s="144"/>
      <c r="V106" s="144"/>
      <c r="W106" s="144"/>
      <c r="X106" s="144"/>
      <c r="Y106" s="166"/>
      <c r="Z106" s="184"/>
      <c r="AA106" s="184"/>
      <c r="AB106" s="184"/>
    </row>
    <row r="107" spans="2:28" x14ac:dyDescent="0.2">
      <c r="B107" s="136" t="s">
        <v>205</v>
      </c>
      <c r="T107" s="182"/>
      <c r="V107" s="141" t="s">
        <v>101</v>
      </c>
      <c r="W107" s="141" t="s">
        <v>94</v>
      </c>
      <c r="X107" s="141" t="s">
        <v>100</v>
      </c>
      <c r="Y107" s="182"/>
      <c r="Z107" s="184"/>
      <c r="AA107" s="184"/>
      <c r="AB107" s="184"/>
    </row>
    <row r="108" spans="2:28" x14ac:dyDescent="0.2">
      <c r="B108" s="136"/>
      <c r="T108" s="182"/>
      <c r="Y108" s="182"/>
      <c r="Z108" s="184"/>
      <c r="AA108" s="184"/>
      <c r="AB108" s="184"/>
    </row>
    <row r="109" spans="2:28" ht="17.25" customHeight="1" x14ac:dyDescent="0.2">
      <c r="B109" s="136"/>
      <c r="C109" s="117" t="s">
        <v>201</v>
      </c>
      <c r="T109" s="182"/>
      <c r="V109" s="130" t="s">
        <v>44</v>
      </c>
      <c r="W109" s="130" t="s">
        <v>94</v>
      </c>
      <c r="X109" s="130" t="s">
        <v>44</v>
      </c>
      <c r="Y109" s="129"/>
    </row>
    <row r="110" spans="2:28" x14ac:dyDescent="0.2">
      <c r="B110" s="136"/>
      <c r="T110" s="182"/>
      <c r="V110" s="130"/>
      <c r="W110" s="130"/>
      <c r="X110" s="130"/>
      <c r="Y110" s="179"/>
    </row>
    <row r="111" spans="2:28" ht="13.5" customHeight="1" x14ac:dyDescent="0.2">
      <c r="B111" s="136"/>
      <c r="C111" s="117" t="s">
        <v>206</v>
      </c>
      <c r="T111" s="182"/>
      <c r="V111" s="130" t="s">
        <v>44</v>
      </c>
      <c r="W111" s="130" t="s">
        <v>94</v>
      </c>
      <c r="X111" s="130" t="s">
        <v>44</v>
      </c>
      <c r="Y111" s="129"/>
    </row>
    <row r="112" spans="2:28" ht="7.5" customHeight="1" x14ac:dyDescent="0.2">
      <c r="B112" s="136"/>
      <c r="T112" s="182"/>
      <c r="V112" s="137"/>
      <c r="W112" s="137"/>
      <c r="X112" s="137"/>
      <c r="Y112" s="129"/>
    </row>
    <row r="113" spans="2:28" ht="17.25" customHeight="1" x14ac:dyDescent="0.2">
      <c r="B113" s="136"/>
      <c r="C113" s="117" t="s">
        <v>207</v>
      </c>
      <c r="T113" s="182"/>
      <c r="V113" s="137"/>
      <c r="W113" s="137"/>
      <c r="X113" s="137"/>
      <c r="Y113" s="129"/>
    </row>
    <row r="114" spans="2:28" x14ac:dyDescent="0.2">
      <c r="B114" s="124"/>
      <c r="C114" s="123"/>
      <c r="D114" s="123"/>
      <c r="E114" s="123"/>
      <c r="F114" s="123"/>
      <c r="G114" s="123"/>
      <c r="H114" s="123"/>
      <c r="I114" s="123"/>
      <c r="J114" s="123"/>
      <c r="K114" s="123"/>
      <c r="L114" s="123"/>
      <c r="M114" s="123"/>
      <c r="N114" s="123"/>
      <c r="O114" s="123"/>
      <c r="P114" s="123"/>
      <c r="Q114" s="123"/>
      <c r="R114" s="123"/>
      <c r="S114" s="123"/>
      <c r="T114" s="132"/>
      <c r="U114" s="123"/>
      <c r="V114" s="123"/>
      <c r="W114" s="123"/>
      <c r="X114" s="123"/>
      <c r="Y114" s="132"/>
    </row>
    <row r="117" spans="2:28" x14ac:dyDescent="0.2">
      <c r="K117" s="184"/>
      <c r="L117" s="184"/>
      <c r="M117" s="184"/>
      <c r="N117" s="184"/>
      <c r="O117" s="184"/>
      <c r="P117" s="184"/>
      <c r="Q117" s="184"/>
      <c r="R117" s="184"/>
      <c r="S117" s="184"/>
      <c r="T117" s="184"/>
      <c r="U117" s="184"/>
      <c r="V117" s="184"/>
      <c r="W117" s="184"/>
      <c r="X117" s="184"/>
      <c r="Y117" s="184"/>
      <c r="Z117" s="184"/>
      <c r="AA117" s="184"/>
      <c r="AB117" s="184"/>
    </row>
    <row r="122" spans="2:28" x14ac:dyDescent="0.2">
      <c r="C122" s="123"/>
      <c r="D122" s="123"/>
      <c r="E122" s="123"/>
      <c r="F122" s="123"/>
      <c r="G122" s="123"/>
    </row>
    <row r="123" spans="2:28" x14ac:dyDescent="0.2">
      <c r="C123" s="144"/>
    </row>
  </sheetData>
  <mergeCells count="61">
    <mergeCell ref="H41:I41"/>
    <mergeCell ref="K41:M41"/>
    <mergeCell ref="O41:P41"/>
    <mergeCell ref="B86:Y86"/>
    <mergeCell ref="B88:F88"/>
    <mergeCell ref="G88:Y88"/>
    <mergeCell ref="V41:X41"/>
    <mergeCell ref="E41:F41"/>
    <mergeCell ref="B89:F89"/>
    <mergeCell ref="B90:F92"/>
    <mergeCell ref="R41:S41"/>
    <mergeCell ref="D35:X35"/>
    <mergeCell ref="E39:F39"/>
    <mergeCell ref="H39:I39"/>
    <mergeCell ref="K39:M39"/>
    <mergeCell ref="O39:P39"/>
    <mergeCell ref="R39:S39"/>
    <mergeCell ref="V39:X39"/>
    <mergeCell ref="E40:F40"/>
    <mergeCell ref="H40:I40"/>
    <mergeCell ref="K40:M40"/>
    <mergeCell ref="O40:P40"/>
    <mergeCell ref="R40:S40"/>
    <mergeCell ref="V40:X40"/>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9"/>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ECAC12E1-92FE-4D2F-8B81-AEFA3FC16F74}">
      <formula1>"□,■"</formula1>
    </dataValidation>
  </dataValidations>
  <pageMargins left="0.7" right="0.7" top="0.75" bottom="0.75" header="0.3" footer="0.3"/>
  <pageSetup paperSize="9" scale="60" orientation="portrait" r:id="rId1"/>
  <rowBreaks count="1" manualBreakCount="1">
    <brk id="8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C5566-0DFF-4223-9774-CDBFA53760AD}">
  <sheetPr>
    <tabColor rgb="FF0070C0"/>
  </sheetPr>
  <dimension ref="B2:AF123"/>
  <sheetViews>
    <sheetView zoomScaleNormal="100" workbookViewId="0"/>
  </sheetViews>
  <sheetFormatPr defaultColWidth="4" defaultRowHeight="13.2" x14ac:dyDescent="0.2"/>
  <cols>
    <col min="1" max="1" width="1.44140625" style="117" customWidth="1"/>
    <col min="2" max="2" width="3.109375" style="117" customWidth="1"/>
    <col min="3" max="3" width="1.109375" style="117" customWidth="1"/>
    <col min="4" max="19" width="4" style="117"/>
    <col min="20" max="20" width="3.109375" style="117" customWidth="1"/>
    <col min="21" max="21" width="2.33203125" style="117" customWidth="1"/>
    <col min="22" max="22" width="4" style="117"/>
    <col min="23" max="23" width="2.21875" style="117" customWidth="1"/>
    <col min="24" max="24" width="4" style="117"/>
    <col min="25" max="25" width="2.33203125" style="117" customWidth="1"/>
    <col min="26" max="26" width="1.44140625" style="117" customWidth="1"/>
    <col min="27" max="29" width="4" style="117"/>
    <col min="30" max="30" width="6.6640625" style="117" bestFit="1" customWidth="1"/>
    <col min="31" max="16384" width="4" style="117"/>
  </cols>
  <sheetData>
    <row r="2" spans="2:30" x14ac:dyDescent="0.2">
      <c r="B2" s="117" t="s">
        <v>588</v>
      </c>
      <c r="C2" s="184"/>
      <c r="D2" s="184"/>
      <c r="E2" s="184"/>
      <c r="F2" s="184"/>
      <c r="G2" s="184"/>
      <c r="H2" s="184"/>
      <c r="I2" s="184"/>
      <c r="J2" s="184"/>
      <c r="K2" s="184"/>
      <c r="L2" s="184"/>
      <c r="M2" s="184"/>
      <c r="N2" s="184"/>
      <c r="O2" s="184"/>
      <c r="P2" s="184"/>
      <c r="Q2" s="184"/>
      <c r="R2" s="184"/>
      <c r="S2" s="184"/>
      <c r="T2" s="184"/>
      <c r="U2" s="184"/>
      <c r="V2" s="184"/>
      <c r="W2" s="184"/>
      <c r="X2" s="184"/>
      <c r="Y2" s="184"/>
    </row>
    <row r="4" spans="2:30" ht="34.5" customHeight="1" x14ac:dyDescent="0.2">
      <c r="B4" s="743" t="s">
        <v>587</v>
      </c>
      <c r="C4" s="622"/>
      <c r="D4" s="622"/>
      <c r="E4" s="622"/>
      <c r="F4" s="622"/>
      <c r="G4" s="622"/>
      <c r="H4" s="622"/>
      <c r="I4" s="622"/>
      <c r="J4" s="622"/>
      <c r="K4" s="622"/>
      <c r="L4" s="622"/>
      <c r="M4" s="622"/>
      <c r="N4" s="622"/>
      <c r="O4" s="622"/>
      <c r="P4" s="622"/>
      <c r="Q4" s="622"/>
      <c r="R4" s="622"/>
      <c r="S4" s="622"/>
      <c r="T4" s="622"/>
      <c r="U4" s="622"/>
      <c r="V4" s="622"/>
      <c r="W4" s="622"/>
      <c r="X4" s="622"/>
      <c r="Y4" s="622"/>
    </row>
    <row r="5" spans="2:30" ht="13.5" customHeight="1" x14ac:dyDescent="0.2"/>
    <row r="6" spans="2:30" ht="24" customHeight="1" x14ac:dyDescent="0.2">
      <c r="B6" s="691" t="s">
        <v>11</v>
      </c>
      <c r="C6" s="691"/>
      <c r="D6" s="691"/>
      <c r="E6" s="691"/>
      <c r="F6" s="691"/>
      <c r="G6" s="618"/>
      <c r="H6" s="623"/>
      <c r="I6" s="623"/>
      <c r="J6" s="623"/>
      <c r="K6" s="623"/>
      <c r="L6" s="623"/>
      <c r="M6" s="623"/>
      <c r="N6" s="623"/>
      <c r="O6" s="623"/>
      <c r="P6" s="623"/>
      <c r="Q6" s="623"/>
      <c r="R6" s="623"/>
      <c r="S6" s="623"/>
      <c r="T6" s="623"/>
      <c r="U6" s="623"/>
      <c r="V6" s="623"/>
      <c r="W6" s="623"/>
      <c r="X6" s="623"/>
      <c r="Y6" s="624"/>
    </row>
    <row r="7" spans="2:30" ht="24" customHeight="1" x14ac:dyDescent="0.2">
      <c r="B7" s="691" t="s">
        <v>149</v>
      </c>
      <c r="C7" s="691"/>
      <c r="D7" s="691"/>
      <c r="E7" s="691"/>
      <c r="F7" s="691"/>
      <c r="G7" s="133" t="s">
        <v>44</v>
      </c>
      <c r="H7" s="169" t="s">
        <v>127</v>
      </c>
      <c r="I7" s="169"/>
      <c r="J7" s="169"/>
      <c r="K7" s="169"/>
      <c r="L7" s="133" t="s">
        <v>44</v>
      </c>
      <c r="M7" s="169" t="s">
        <v>126</v>
      </c>
      <c r="N7" s="169"/>
      <c r="O7" s="169"/>
      <c r="P7" s="169"/>
      <c r="Q7" s="133" t="s">
        <v>44</v>
      </c>
      <c r="R7" s="169" t="s">
        <v>125</v>
      </c>
      <c r="S7" s="169"/>
      <c r="T7" s="169"/>
      <c r="U7" s="169"/>
      <c r="V7" s="169"/>
      <c r="W7" s="151"/>
      <c r="X7" s="151"/>
      <c r="Y7" s="138"/>
    </row>
    <row r="8" spans="2:30" ht="22.05" customHeight="1" x14ac:dyDescent="0.2">
      <c r="B8" s="728" t="s">
        <v>211</v>
      </c>
      <c r="C8" s="729"/>
      <c r="D8" s="729"/>
      <c r="E8" s="729"/>
      <c r="F8" s="730"/>
      <c r="G8" s="350" t="s">
        <v>44</v>
      </c>
      <c r="H8" s="172" t="s">
        <v>586</v>
      </c>
      <c r="I8" s="194"/>
      <c r="J8" s="194"/>
      <c r="K8" s="194"/>
      <c r="L8" s="194"/>
      <c r="M8" s="194"/>
      <c r="N8" s="194"/>
      <c r="O8" s="194"/>
      <c r="P8" s="194"/>
      <c r="Q8" s="194"/>
      <c r="R8" s="194"/>
      <c r="S8" s="194"/>
      <c r="T8" s="194"/>
      <c r="U8" s="194"/>
      <c r="V8" s="194"/>
      <c r="W8" s="194"/>
      <c r="X8" s="194"/>
      <c r="Y8" s="195"/>
    </row>
    <row r="9" spans="2:30" ht="22.05" customHeight="1" x14ac:dyDescent="0.2">
      <c r="B9" s="731"/>
      <c r="C9" s="622"/>
      <c r="D9" s="622"/>
      <c r="E9" s="622"/>
      <c r="F9" s="732"/>
      <c r="G9" s="180" t="s">
        <v>44</v>
      </c>
      <c r="H9" s="117" t="s">
        <v>585</v>
      </c>
      <c r="I9" s="154"/>
      <c r="J9" s="154"/>
      <c r="K9" s="154"/>
      <c r="L9" s="154"/>
      <c r="M9" s="154"/>
      <c r="N9" s="154"/>
      <c r="O9" s="154"/>
      <c r="P9" s="154"/>
      <c r="Q9" s="154"/>
      <c r="R9" s="154"/>
      <c r="S9" s="154"/>
      <c r="T9" s="154"/>
      <c r="U9" s="154"/>
      <c r="V9" s="154"/>
      <c r="W9" s="154"/>
      <c r="X9" s="154"/>
      <c r="Y9" s="157"/>
    </row>
    <row r="10" spans="2:30" ht="22.05" customHeight="1" x14ac:dyDescent="0.2">
      <c r="B10" s="668"/>
      <c r="C10" s="669"/>
      <c r="D10" s="669"/>
      <c r="E10" s="669"/>
      <c r="F10" s="733"/>
      <c r="G10" s="349" t="s">
        <v>44</v>
      </c>
      <c r="H10" s="348" t="s">
        <v>584</v>
      </c>
      <c r="I10" s="347"/>
      <c r="J10" s="347"/>
      <c r="K10" s="347"/>
      <c r="L10" s="347"/>
      <c r="M10" s="347"/>
      <c r="N10" s="347"/>
      <c r="O10" s="347"/>
      <c r="P10" s="347"/>
      <c r="Q10" s="347"/>
      <c r="R10" s="347"/>
      <c r="S10" s="347"/>
      <c r="T10" s="347"/>
      <c r="U10" s="347"/>
      <c r="V10" s="347"/>
      <c r="W10" s="347"/>
      <c r="X10" s="347"/>
      <c r="Y10" s="346"/>
    </row>
    <row r="11" spans="2:30" ht="13.5" customHeight="1" x14ac:dyDescent="0.2">
      <c r="AD11" s="345"/>
    </row>
    <row r="12" spans="2:30" ht="13.05" customHeight="1" x14ac:dyDescent="0.2">
      <c r="B12" s="145"/>
      <c r="C12" s="144"/>
      <c r="D12" s="144"/>
      <c r="E12" s="144"/>
      <c r="F12" s="144"/>
      <c r="G12" s="144"/>
      <c r="H12" s="144"/>
      <c r="I12" s="144"/>
      <c r="J12" s="144"/>
      <c r="K12" s="144"/>
      <c r="L12" s="144"/>
      <c r="M12" s="144"/>
      <c r="N12" s="144"/>
      <c r="O12" s="144"/>
      <c r="P12" s="144"/>
      <c r="Q12" s="144"/>
      <c r="R12" s="144"/>
      <c r="S12" s="144"/>
      <c r="T12" s="166"/>
      <c r="U12" s="144"/>
      <c r="V12" s="144"/>
      <c r="W12" s="144"/>
      <c r="X12" s="144"/>
      <c r="Y12" s="166"/>
      <c r="Z12" s="184"/>
      <c r="AA12" s="184"/>
    </row>
    <row r="13" spans="2:30" ht="17.100000000000001" customHeight="1" x14ac:dyDescent="0.2">
      <c r="B13" s="344" t="s">
        <v>583</v>
      </c>
      <c r="C13" s="343"/>
      <c r="T13" s="182"/>
      <c r="V13" s="141" t="s">
        <v>101</v>
      </c>
      <c r="W13" s="141" t="s">
        <v>94</v>
      </c>
      <c r="X13" s="141" t="s">
        <v>100</v>
      </c>
      <c r="Y13" s="182"/>
      <c r="Z13" s="184"/>
      <c r="AA13" s="184"/>
    </row>
    <row r="14" spans="2:30" ht="17.100000000000001" customHeight="1" x14ac:dyDescent="0.2">
      <c r="B14" s="136"/>
      <c r="T14" s="182"/>
      <c r="Y14" s="182"/>
      <c r="Z14" s="184"/>
      <c r="AA14" s="184"/>
    </row>
    <row r="15" spans="2:30" ht="49.5" customHeight="1" x14ac:dyDescent="0.2">
      <c r="B15" s="136"/>
      <c r="C15" s="740" t="s">
        <v>582</v>
      </c>
      <c r="D15" s="741"/>
      <c r="E15" s="741"/>
      <c r="F15" s="342" t="s">
        <v>99</v>
      </c>
      <c r="G15" s="742" t="s">
        <v>581</v>
      </c>
      <c r="H15" s="742"/>
      <c r="I15" s="742"/>
      <c r="J15" s="742"/>
      <c r="K15" s="742"/>
      <c r="L15" s="742"/>
      <c r="M15" s="742"/>
      <c r="N15" s="742"/>
      <c r="O15" s="742"/>
      <c r="P15" s="742"/>
      <c r="Q15" s="742"/>
      <c r="R15" s="742"/>
      <c r="S15" s="742"/>
      <c r="T15" s="182"/>
      <c r="V15" s="130" t="s">
        <v>44</v>
      </c>
      <c r="W15" s="130" t="s">
        <v>94</v>
      </c>
      <c r="X15" s="130" t="s">
        <v>44</v>
      </c>
      <c r="Y15" s="182"/>
      <c r="Z15" s="184"/>
      <c r="AA15" s="184"/>
    </row>
    <row r="16" spans="2:30" ht="69" customHeight="1" x14ac:dyDescent="0.2">
      <c r="B16" s="136"/>
      <c r="C16" s="741"/>
      <c r="D16" s="741"/>
      <c r="E16" s="741"/>
      <c r="F16" s="342" t="s">
        <v>97</v>
      </c>
      <c r="G16" s="742" t="s">
        <v>580</v>
      </c>
      <c r="H16" s="742"/>
      <c r="I16" s="742"/>
      <c r="J16" s="742"/>
      <c r="K16" s="742"/>
      <c r="L16" s="742"/>
      <c r="M16" s="742"/>
      <c r="N16" s="742"/>
      <c r="O16" s="742"/>
      <c r="P16" s="742"/>
      <c r="Q16" s="742"/>
      <c r="R16" s="742"/>
      <c r="S16" s="742"/>
      <c r="T16" s="182"/>
      <c r="V16" s="130" t="s">
        <v>44</v>
      </c>
      <c r="W16" s="130" t="s">
        <v>94</v>
      </c>
      <c r="X16" s="130" t="s">
        <v>44</v>
      </c>
      <c r="Y16" s="182"/>
      <c r="Z16" s="184"/>
      <c r="AA16" s="184"/>
    </row>
    <row r="17" spans="2:27" ht="40.049999999999997" customHeight="1" x14ac:dyDescent="0.2">
      <c r="B17" s="136"/>
      <c r="C17" s="741"/>
      <c r="D17" s="741"/>
      <c r="E17" s="741"/>
      <c r="F17" s="342" t="s">
        <v>106</v>
      </c>
      <c r="G17" s="742" t="s">
        <v>579</v>
      </c>
      <c r="H17" s="742"/>
      <c r="I17" s="742"/>
      <c r="J17" s="742"/>
      <c r="K17" s="742"/>
      <c r="L17" s="742"/>
      <c r="M17" s="742"/>
      <c r="N17" s="742"/>
      <c r="O17" s="742"/>
      <c r="P17" s="742"/>
      <c r="Q17" s="742"/>
      <c r="R17" s="742"/>
      <c r="S17" s="742"/>
      <c r="T17" s="182"/>
      <c r="V17" s="130" t="s">
        <v>44</v>
      </c>
      <c r="W17" s="130" t="s">
        <v>94</v>
      </c>
      <c r="X17" s="130" t="s">
        <v>44</v>
      </c>
      <c r="Y17" s="182"/>
      <c r="Z17" s="184"/>
      <c r="AA17" s="184"/>
    </row>
    <row r="18" spans="2:27" ht="22.05" customHeight="1" x14ac:dyDescent="0.2">
      <c r="B18" s="136"/>
      <c r="C18" s="741"/>
      <c r="D18" s="741"/>
      <c r="E18" s="741"/>
      <c r="F18" s="342" t="s">
        <v>210</v>
      </c>
      <c r="G18" s="742" t="s">
        <v>578</v>
      </c>
      <c r="H18" s="742"/>
      <c r="I18" s="742"/>
      <c r="J18" s="742"/>
      <c r="K18" s="742"/>
      <c r="L18" s="742"/>
      <c r="M18" s="742"/>
      <c r="N18" s="742"/>
      <c r="O18" s="742"/>
      <c r="P18" s="742"/>
      <c r="Q18" s="742"/>
      <c r="R18" s="742"/>
      <c r="S18" s="742"/>
      <c r="T18" s="182"/>
      <c r="V18" s="130" t="s">
        <v>44</v>
      </c>
      <c r="W18" s="130" t="s">
        <v>94</v>
      </c>
      <c r="X18" s="130" t="s">
        <v>44</v>
      </c>
      <c r="Y18" s="182"/>
      <c r="Z18" s="184"/>
      <c r="AA18" s="184"/>
    </row>
    <row r="19" spans="2:27" ht="17.55" customHeight="1" x14ac:dyDescent="0.2">
      <c r="B19" s="136"/>
      <c r="C19" s="175"/>
      <c r="D19" s="175"/>
      <c r="E19" s="175"/>
      <c r="F19" s="130"/>
      <c r="G19" s="154"/>
      <c r="H19" s="154"/>
      <c r="I19" s="154"/>
      <c r="J19" s="154"/>
      <c r="K19" s="154"/>
      <c r="L19" s="154"/>
      <c r="M19" s="154"/>
      <c r="N19" s="154"/>
      <c r="O19" s="154"/>
      <c r="P19" s="154"/>
      <c r="Q19" s="154"/>
      <c r="R19" s="154"/>
      <c r="S19" s="154"/>
      <c r="T19" s="182"/>
      <c r="Y19" s="182"/>
      <c r="Z19" s="184"/>
      <c r="AA19" s="184"/>
    </row>
    <row r="20" spans="2:27" ht="69" customHeight="1" x14ac:dyDescent="0.2">
      <c r="B20" s="136"/>
      <c r="C20" s="754" t="s">
        <v>577</v>
      </c>
      <c r="D20" s="755"/>
      <c r="E20" s="755"/>
      <c r="F20" s="139" t="s">
        <v>99</v>
      </c>
      <c r="G20" s="744" t="s">
        <v>576</v>
      </c>
      <c r="H20" s="744"/>
      <c r="I20" s="744"/>
      <c r="J20" s="744"/>
      <c r="K20" s="744"/>
      <c r="L20" s="744"/>
      <c r="M20" s="744"/>
      <c r="N20" s="744"/>
      <c r="O20" s="744"/>
      <c r="P20" s="744"/>
      <c r="Q20" s="744"/>
      <c r="R20" s="744"/>
      <c r="S20" s="744"/>
      <c r="T20" s="182"/>
      <c r="V20" s="130" t="s">
        <v>44</v>
      </c>
      <c r="W20" s="130" t="s">
        <v>94</v>
      </c>
      <c r="X20" s="130" t="s">
        <v>44</v>
      </c>
      <c r="Y20" s="182"/>
      <c r="Z20" s="184"/>
      <c r="AA20" s="184"/>
    </row>
    <row r="21" spans="2:27" ht="69" customHeight="1" x14ac:dyDescent="0.2">
      <c r="B21" s="136"/>
      <c r="C21" s="755"/>
      <c r="D21" s="755"/>
      <c r="E21" s="755"/>
      <c r="F21" s="139" t="s">
        <v>97</v>
      </c>
      <c r="G21" s="744" t="s">
        <v>575</v>
      </c>
      <c r="H21" s="744"/>
      <c r="I21" s="744"/>
      <c r="J21" s="744"/>
      <c r="K21" s="744"/>
      <c r="L21" s="744"/>
      <c r="M21" s="744"/>
      <c r="N21" s="744"/>
      <c r="O21" s="744"/>
      <c r="P21" s="744"/>
      <c r="Q21" s="744"/>
      <c r="R21" s="744"/>
      <c r="S21" s="744"/>
      <c r="T21" s="182"/>
      <c r="V21" s="130" t="s">
        <v>44</v>
      </c>
      <c r="W21" s="130" t="s">
        <v>94</v>
      </c>
      <c r="X21" s="130" t="s">
        <v>44</v>
      </c>
      <c r="Y21" s="182"/>
      <c r="Z21" s="184"/>
      <c r="AA21" s="184"/>
    </row>
    <row r="22" spans="2:27" ht="49.5" customHeight="1" x14ac:dyDescent="0.2">
      <c r="B22" s="136"/>
      <c r="C22" s="755"/>
      <c r="D22" s="755"/>
      <c r="E22" s="755"/>
      <c r="F22" s="139" t="s">
        <v>106</v>
      </c>
      <c r="G22" s="744" t="s">
        <v>574</v>
      </c>
      <c r="H22" s="744"/>
      <c r="I22" s="744"/>
      <c r="J22" s="744"/>
      <c r="K22" s="744"/>
      <c r="L22" s="744"/>
      <c r="M22" s="744"/>
      <c r="N22" s="744"/>
      <c r="O22" s="744"/>
      <c r="P22" s="744"/>
      <c r="Q22" s="744"/>
      <c r="R22" s="744"/>
      <c r="S22" s="744"/>
      <c r="T22" s="182"/>
      <c r="V22" s="130" t="s">
        <v>44</v>
      </c>
      <c r="W22" s="130" t="s">
        <v>94</v>
      </c>
      <c r="X22" s="130" t="s">
        <v>44</v>
      </c>
      <c r="Y22" s="182"/>
      <c r="Z22" s="184"/>
      <c r="AA22" s="184"/>
    </row>
    <row r="23" spans="2:27" ht="22.05" customHeight="1" x14ac:dyDescent="0.2">
      <c r="B23" s="136"/>
      <c r="C23" s="755"/>
      <c r="D23" s="755"/>
      <c r="E23" s="755"/>
      <c r="F23" s="139" t="s">
        <v>210</v>
      </c>
      <c r="G23" s="744" t="s">
        <v>573</v>
      </c>
      <c r="H23" s="744"/>
      <c r="I23" s="744"/>
      <c r="J23" s="744"/>
      <c r="K23" s="744"/>
      <c r="L23" s="744"/>
      <c r="M23" s="744"/>
      <c r="N23" s="744"/>
      <c r="O23" s="744"/>
      <c r="P23" s="744"/>
      <c r="Q23" s="744"/>
      <c r="R23" s="744"/>
      <c r="S23" s="744"/>
      <c r="T23" s="182"/>
      <c r="V23" s="130" t="s">
        <v>44</v>
      </c>
      <c r="W23" s="130" t="s">
        <v>94</v>
      </c>
      <c r="X23" s="130" t="s">
        <v>44</v>
      </c>
      <c r="Y23" s="182"/>
      <c r="Z23" s="184"/>
      <c r="AA23" s="184"/>
    </row>
    <row r="24" spans="2:27" ht="17.55" customHeight="1" x14ac:dyDescent="0.2">
      <c r="B24" s="136"/>
      <c r="C24" s="175"/>
      <c r="D24" s="175"/>
      <c r="E24" s="175"/>
      <c r="F24" s="130"/>
      <c r="G24" s="154"/>
      <c r="H24" s="154"/>
      <c r="I24" s="154"/>
      <c r="J24" s="154"/>
      <c r="K24" s="154"/>
      <c r="L24" s="154"/>
      <c r="M24" s="154"/>
      <c r="N24" s="154"/>
      <c r="O24" s="154"/>
      <c r="P24" s="154"/>
      <c r="Q24" s="154"/>
      <c r="R24" s="154"/>
      <c r="S24" s="154"/>
      <c r="T24" s="182"/>
      <c r="Y24" s="182"/>
      <c r="Z24" s="184"/>
      <c r="AA24" s="184"/>
    </row>
    <row r="25" spans="2:27" ht="69" customHeight="1" x14ac:dyDescent="0.2">
      <c r="B25" s="136"/>
      <c r="C25" s="745" t="s">
        <v>572</v>
      </c>
      <c r="D25" s="746"/>
      <c r="E25" s="747"/>
      <c r="F25" s="342" t="s">
        <v>99</v>
      </c>
      <c r="G25" s="742" t="s">
        <v>571</v>
      </c>
      <c r="H25" s="742"/>
      <c r="I25" s="742"/>
      <c r="J25" s="742"/>
      <c r="K25" s="742"/>
      <c r="L25" s="742"/>
      <c r="M25" s="742"/>
      <c r="N25" s="742"/>
      <c r="O25" s="742"/>
      <c r="P25" s="742"/>
      <c r="Q25" s="742"/>
      <c r="R25" s="742"/>
      <c r="S25" s="742"/>
      <c r="T25" s="182"/>
      <c r="V25" s="130" t="s">
        <v>44</v>
      </c>
      <c r="W25" s="130" t="s">
        <v>94</v>
      </c>
      <c r="X25" s="130" t="s">
        <v>44</v>
      </c>
      <c r="Y25" s="182"/>
      <c r="Z25" s="184"/>
      <c r="AA25" s="184"/>
    </row>
    <row r="26" spans="2:27" ht="69" customHeight="1" x14ac:dyDescent="0.2">
      <c r="B26" s="136"/>
      <c r="C26" s="748"/>
      <c r="D26" s="749"/>
      <c r="E26" s="750"/>
      <c r="F26" s="342" t="s">
        <v>97</v>
      </c>
      <c r="G26" s="742" t="s">
        <v>570</v>
      </c>
      <c r="H26" s="742"/>
      <c r="I26" s="742"/>
      <c r="J26" s="742"/>
      <c r="K26" s="742"/>
      <c r="L26" s="742"/>
      <c r="M26" s="742"/>
      <c r="N26" s="742"/>
      <c r="O26" s="742"/>
      <c r="P26" s="742"/>
      <c r="Q26" s="742"/>
      <c r="R26" s="742"/>
      <c r="S26" s="742"/>
      <c r="T26" s="182"/>
      <c r="V26" s="130" t="s">
        <v>44</v>
      </c>
      <c r="W26" s="130" t="s">
        <v>94</v>
      </c>
      <c r="X26" s="130" t="s">
        <v>44</v>
      </c>
      <c r="Y26" s="182"/>
      <c r="Z26" s="184"/>
      <c r="AA26" s="184"/>
    </row>
    <row r="27" spans="2:27" ht="49.5" customHeight="1" x14ac:dyDescent="0.2">
      <c r="B27" s="136"/>
      <c r="C27" s="751"/>
      <c r="D27" s="752"/>
      <c r="E27" s="753"/>
      <c r="F27" s="342" t="s">
        <v>106</v>
      </c>
      <c r="G27" s="742" t="s">
        <v>569</v>
      </c>
      <c r="H27" s="742"/>
      <c r="I27" s="742"/>
      <c r="J27" s="742"/>
      <c r="K27" s="742"/>
      <c r="L27" s="742"/>
      <c r="M27" s="742"/>
      <c r="N27" s="742"/>
      <c r="O27" s="742"/>
      <c r="P27" s="742"/>
      <c r="Q27" s="742"/>
      <c r="R27" s="742"/>
      <c r="S27" s="742"/>
      <c r="T27" s="182"/>
      <c r="V27" s="130" t="s">
        <v>44</v>
      </c>
      <c r="W27" s="130" t="s">
        <v>94</v>
      </c>
      <c r="X27" s="130" t="s">
        <v>44</v>
      </c>
      <c r="Y27" s="182"/>
      <c r="Z27" s="184"/>
      <c r="AA27" s="184"/>
    </row>
    <row r="28" spans="2:27" ht="13.05" customHeight="1" x14ac:dyDescent="0.2">
      <c r="B28" s="124"/>
      <c r="C28" s="123"/>
      <c r="D28" s="123"/>
      <c r="E28" s="123"/>
      <c r="F28" s="123"/>
      <c r="G28" s="123"/>
      <c r="H28" s="123"/>
      <c r="I28" s="123"/>
      <c r="J28" s="123"/>
      <c r="K28" s="123"/>
      <c r="L28" s="123"/>
      <c r="M28" s="123"/>
      <c r="N28" s="123"/>
      <c r="O28" s="123"/>
      <c r="P28" s="123"/>
      <c r="Q28" s="123"/>
      <c r="R28" s="123"/>
      <c r="S28" s="123"/>
      <c r="T28" s="132"/>
      <c r="U28" s="123"/>
      <c r="V28" s="123"/>
      <c r="W28" s="123"/>
      <c r="X28" s="123"/>
      <c r="Y28" s="132"/>
    </row>
    <row r="30" spans="2:27" x14ac:dyDescent="0.2">
      <c r="B30" s="117" t="s">
        <v>209</v>
      </c>
    </row>
    <row r="31" spans="2:27" x14ac:dyDescent="0.2">
      <c r="B31" s="117" t="s">
        <v>208</v>
      </c>
      <c r="K31" s="184"/>
      <c r="L31" s="184"/>
      <c r="M31" s="184"/>
      <c r="N31" s="184"/>
      <c r="O31" s="184"/>
      <c r="P31" s="184"/>
      <c r="Q31" s="184"/>
      <c r="R31" s="184"/>
      <c r="S31" s="184"/>
      <c r="T31" s="184"/>
      <c r="U31" s="184"/>
      <c r="V31" s="184"/>
      <c r="W31" s="184"/>
      <c r="X31" s="184"/>
      <c r="Y31" s="184"/>
      <c r="Z31" s="184"/>
      <c r="AA31" s="184"/>
    </row>
    <row r="38" spans="3:32" x14ac:dyDescent="0.2">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row>
    <row r="39" spans="3:32" x14ac:dyDescent="0.2">
      <c r="C39" s="144"/>
    </row>
    <row r="122" spans="3:7" x14ac:dyDescent="0.2">
      <c r="C122" s="123"/>
      <c r="D122" s="123"/>
      <c r="E122" s="123"/>
      <c r="F122" s="123"/>
      <c r="G122" s="123"/>
    </row>
    <row r="123" spans="3:7" x14ac:dyDescent="0.2">
      <c r="C123" s="144"/>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9"/>
  <dataValidations count="1">
    <dataValidation type="list" allowBlank="1" showInputMessage="1" showErrorMessage="1" sqref="V15:V18 X15:X18 V20:V23 X20:X23 V25:V27 X25:X27 L7 Q7 G7:G10" xr:uid="{0D6BC14E-36B9-462B-A5E6-54E51B896304}">
      <formula1>"□,■"</formula1>
    </dataValidation>
  </dataValidations>
  <pageMargins left="0.7" right="0.7" top="0.75" bottom="0.75" header="0.3" footer="0.3"/>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62CD5-0410-4318-8FA3-FAFC96AB9C0E}">
  <sheetPr>
    <tabColor rgb="FF0070C0"/>
  </sheetPr>
  <dimension ref="A1:AF123"/>
  <sheetViews>
    <sheetView zoomScaleNormal="100" workbookViewId="0"/>
  </sheetViews>
  <sheetFormatPr defaultColWidth="9" defaultRowHeight="13.2" x14ac:dyDescent="0.2"/>
  <cols>
    <col min="1" max="1" width="2.109375" style="351" customWidth="1"/>
    <col min="2" max="23" width="3.6640625" style="351" customWidth="1"/>
    <col min="24" max="24" width="2.109375" style="351" customWidth="1"/>
    <col min="25" max="37" width="5.6640625" style="351" customWidth="1"/>
    <col min="38" max="16384" width="9" style="351"/>
  </cols>
  <sheetData>
    <row r="1" spans="2:23" x14ac:dyDescent="0.2">
      <c r="B1" s="351" t="s">
        <v>615</v>
      </c>
      <c r="M1" s="362"/>
      <c r="N1" s="361"/>
      <c r="O1" s="361"/>
      <c r="P1" s="361"/>
      <c r="Q1" s="362" t="s">
        <v>134</v>
      </c>
      <c r="R1" s="360"/>
      <c r="S1" s="361" t="s">
        <v>133</v>
      </c>
      <c r="T1" s="360"/>
      <c r="U1" s="361" t="s">
        <v>132</v>
      </c>
      <c r="V1" s="360"/>
      <c r="W1" s="361" t="s">
        <v>131</v>
      </c>
    </row>
    <row r="2" spans="2:23" ht="5.0999999999999996" customHeight="1" x14ac:dyDescent="0.2">
      <c r="M2" s="362"/>
      <c r="N2" s="361"/>
      <c r="O2" s="361"/>
      <c r="P2" s="361"/>
      <c r="Q2" s="362"/>
      <c r="R2" s="361"/>
      <c r="S2" s="361"/>
      <c r="T2" s="361"/>
      <c r="U2" s="361"/>
      <c r="V2" s="361"/>
      <c r="W2" s="361"/>
    </row>
    <row r="3" spans="2:23" x14ac:dyDescent="0.2">
      <c r="B3" s="756" t="s">
        <v>614</v>
      </c>
      <c r="C3" s="756"/>
      <c r="D3" s="756"/>
      <c r="E3" s="756"/>
      <c r="F3" s="756"/>
      <c r="G3" s="756"/>
      <c r="H3" s="756"/>
      <c r="I3" s="756"/>
      <c r="J3" s="756"/>
      <c r="K3" s="756"/>
      <c r="L3" s="756"/>
      <c r="M3" s="756"/>
      <c r="N3" s="756"/>
      <c r="O3" s="756"/>
      <c r="P3" s="756"/>
      <c r="Q3" s="756"/>
      <c r="R3" s="756"/>
      <c r="S3" s="756"/>
      <c r="T3" s="756"/>
      <c r="U3" s="756"/>
      <c r="V3" s="756"/>
      <c r="W3" s="756"/>
    </row>
    <row r="4" spans="2:23" ht="5.0999999999999996" customHeight="1" x14ac:dyDescent="0.2">
      <c r="B4" s="361"/>
      <c r="C4" s="361"/>
      <c r="D4" s="361"/>
      <c r="E4" s="361"/>
      <c r="F4" s="361"/>
      <c r="G4" s="361"/>
      <c r="H4" s="361"/>
      <c r="I4" s="361"/>
      <c r="J4" s="361"/>
      <c r="K4" s="361"/>
      <c r="L4" s="361"/>
      <c r="M4" s="361"/>
      <c r="N4" s="361"/>
      <c r="O4" s="361"/>
      <c r="P4" s="361"/>
      <c r="Q4" s="361"/>
      <c r="R4" s="361"/>
      <c r="S4" s="361"/>
      <c r="T4" s="361"/>
      <c r="U4" s="361"/>
      <c r="V4" s="361"/>
      <c r="W4" s="361"/>
    </row>
    <row r="5" spans="2:23" x14ac:dyDescent="0.2">
      <c r="B5" s="361"/>
      <c r="C5" s="361"/>
      <c r="D5" s="361"/>
      <c r="E5" s="361"/>
      <c r="F5" s="361"/>
      <c r="G5" s="361"/>
      <c r="H5" s="361"/>
      <c r="I5" s="361"/>
      <c r="J5" s="361"/>
      <c r="K5" s="361"/>
      <c r="L5" s="361"/>
      <c r="M5" s="361"/>
      <c r="N5" s="361"/>
      <c r="O5" s="361"/>
      <c r="P5" s="362" t="s">
        <v>213</v>
      </c>
      <c r="Q5" s="757"/>
      <c r="R5" s="757"/>
      <c r="S5" s="757"/>
      <c r="T5" s="757"/>
      <c r="U5" s="757"/>
      <c r="V5" s="757"/>
      <c r="W5" s="757"/>
    </row>
    <row r="6" spans="2:23" x14ac:dyDescent="0.2">
      <c r="B6" s="361"/>
      <c r="C6" s="361"/>
      <c r="D6" s="361"/>
      <c r="E6" s="361"/>
      <c r="F6" s="361"/>
      <c r="G6" s="361"/>
      <c r="H6" s="361"/>
      <c r="I6" s="361"/>
      <c r="J6" s="361"/>
      <c r="K6" s="361"/>
      <c r="L6" s="361"/>
      <c r="M6" s="361"/>
      <c r="N6" s="361"/>
      <c r="O6" s="361"/>
      <c r="P6" s="362" t="s">
        <v>212</v>
      </c>
      <c r="Q6" s="758"/>
      <c r="R6" s="758"/>
      <c r="S6" s="758"/>
      <c r="T6" s="758"/>
      <c r="U6" s="758"/>
      <c r="V6" s="758"/>
      <c r="W6" s="758"/>
    </row>
    <row r="7" spans="2:23" ht="10.5" customHeight="1" x14ac:dyDescent="0.2">
      <c r="B7" s="361"/>
      <c r="C7" s="361"/>
      <c r="D7" s="361"/>
      <c r="E7" s="361"/>
      <c r="F7" s="361"/>
      <c r="G7" s="361"/>
      <c r="H7" s="361"/>
      <c r="I7" s="361"/>
      <c r="J7" s="361"/>
      <c r="K7" s="361"/>
      <c r="L7" s="361"/>
      <c r="M7" s="361"/>
      <c r="N7" s="361"/>
      <c r="O7" s="361"/>
      <c r="P7" s="361"/>
      <c r="Q7" s="361"/>
      <c r="R7" s="361"/>
      <c r="S7" s="361"/>
      <c r="T7" s="361"/>
      <c r="U7" s="361"/>
      <c r="V7" s="361"/>
      <c r="W7" s="361"/>
    </row>
    <row r="8" spans="2:23" x14ac:dyDescent="0.2">
      <c r="B8" s="351" t="s">
        <v>613</v>
      </c>
    </row>
    <row r="9" spans="2:23" x14ac:dyDescent="0.2">
      <c r="C9" s="360" t="s">
        <v>44</v>
      </c>
      <c r="D9" s="351" t="s">
        <v>612</v>
      </c>
      <c r="J9" s="360" t="s">
        <v>44</v>
      </c>
      <c r="K9" s="351" t="s">
        <v>611</v>
      </c>
    </row>
    <row r="10" spans="2:23" ht="10.5" customHeight="1" x14ac:dyDescent="0.2"/>
    <row r="11" spans="2:23" x14ac:dyDescent="0.2">
      <c r="B11" s="351" t="s">
        <v>610</v>
      </c>
    </row>
    <row r="12" spans="2:23" x14ac:dyDescent="0.2">
      <c r="C12" s="360" t="s">
        <v>44</v>
      </c>
      <c r="D12" s="351" t="s">
        <v>609</v>
      </c>
    </row>
    <row r="13" spans="2:23" x14ac:dyDescent="0.2">
      <c r="C13" s="360" t="s">
        <v>44</v>
      </c>
      <c r="D13" s="351" t="s">
        <v>608</v>
      </c>
    </row>
    <row r="14" spans="2:23" ht="10.5" customHeight="1" x14ac:dyDescent="0.2"/>
    <row r="15" spans="2:23" x14ac:dyDescent="0.2">
      <c r="B15" s="351" t="s">
        <v>607</v>
      </c>
    </row>
    <row r="16" spans="2:23" ht="60" customHeight="1" x14ac:dyDescent="0.2">
      <c r="B16" s="759"/>
      <c r="C16" s="759"/>
      <c r="D16" s="759"/>
      <c r="E16" s="759"/>
      <c r="F16" s="760" t="s">
        <v>604</v>
      </c>
      <c r="G16" s="761"/>
      <c r="H16" s="761"/>
      <c r="I16" s="761"/>
      <c r="J16" s="761"/>
      <c r="K16" s="761"/>
      <c r="L16" s="762"/>
      <c r="M16" s="763" t="s">
        <v>603</v>
      </c>
      <c r="N16" s="763"/>
      <c r="O16" s="763"/>
      <c r="P16" s="763"/>
      <c r="Q16" s="763"/>
      <c r="R16" s="763"/>
      <c r="S16" s="763"/>
    </row>
    <row r="17" spans="2:23" x14ac:dyDescent="0.2">
      <c r="B17" s="764">
        <v>4</v>
      </c>
      <c r="C17" s="765"/>
      <c r="D17" s="765" t="s">
        <v>602</v>
      </c>
      <c r="E17" s="766"/>
      <c r="F17" s="767"/>
      <c r="G17" s="768"/>
      <c r="H17" s="768"/>
      <c r="I17" s="768"/>
      <c r="J17" s="768"/>
      <c r="K17" s="768"/>
      <c r="L17" s="358" t="s">
        <v>95</v>
      </c>
      <c r="M17" s="767"/>
      <c r="N17" s="768"/>
      <c r="O17" s="768"/>
      <c r="P17" s="768"/>
      <c r="Q17" s="768"/>
      <c r="R17" s="768"/>
      <c r="S17" s="358" t="s">
        <v>95</v>
      </c>
    </row>
    <row r="18" spans="2:23" x14ac:dyDescent="0.2">
      <c r="B18" s="764">
        <v>5</v>
      </c>
      <c r="C18" s="765"/>
      <c r="D18" s="765" t="s">
        <v>602</v>
      </c>
      <c r="E18" s="766"/>
      <c r="F18" s="767"/>
      <c r="G18" s="768"/>
      <c r="H18" s="768"/>
      <c r="I18" s="768"/>
      <c r="J18" s="768"/>
      <c r="K18" s="768"/>
      <c r="L18" s="358" t="s">
        <v>95</v>
      </c>
      <c r="M18" s="767"/>
      <c r="N18" s="768"/>
      <c r="O18" s="768"/>
      <c r="P18" s="768"/>
      <c r="Q18" s="768"/>
      <c r="R18" s="768"/>
      <c r="S18" s="358" t="s">
        <v>95</v>
      </c>
    </row>
    <row r="19" spans="2:23" x14ac:dyDescent="0.2">
      <c r="B19" s="764">
        <v>6</v>
      </c>
      <c r="C19" s="765"/>
      <c r="D19" s="765" t="s">
        <v>602</v>
      </c>
      <c r="E19" s="766"/>
      <c r="F19" s="767"/>
      <c r="G19" s="768"/>
      <c r="H19" s="768"/>
      <c r="I19" s="768"/>
      <c r="J19" s="768"/>
      <c r="K19" s="768"/>
      <c r="L19" s="358" t="s">
        <v>95</v>
      </c>
      <c r="M19" s="767"/>
      <c r="N19" s="768"/>
      <c r="O19" s="768"/>
      <c r="P19" s="768"/>
      <c r="Q19" s="768"/>
      <c r="R19" s="768"/>
      <c r="S19" s="358" t="s">
        <v>95</v>
      </c>
    </row>
    <row r="20" spans="2:23" x14ac:dyDescent="0.2">
      <c r="B20" s="764">
        <v>7</v>
      </c>
      <c r="C20" s="765"/>
      <c r="D20" s="765" t="s">
        <v>602</v>
      </c>
      <c r="E20" s="766"/>
      <c r="F20" s="767"/>
      <c r="G20" s="768"/>
      <c r="H20" s="768"/>
      <c r="I20" s="768"/>
      <c r="J20" s="768"/>
      <c r="K20" s="768"/>
      <c r="L20" s="358" t="s">
        <v>95</v>
      </c>
      <c r="M20" s="767"/>
      <c r="N20" s="768"/>
      <c r="O20" s="768"/>
      <c r="P20" s="768"/>
      <c r="Q20" s="768"/>
      <c r="R20" s="768"/>
      <c r="S20" s="358" t="s">
        <v>95</v>
      </c>
    </row>
    <row r="21" spans="2:23" x14ac:dyDescent="0.2">
      <c r="B21" s="764">
        <v>8</v>
      </c>
      <c r="C21" s="765"/>
      <c r="D21" s="765" t="s">
        <v>602</v>
      </c>
      <c r="E21" s="766"/>
      <c r="F21" s="767"/>
      <c r="G21" s="768"/>
      <c r="H21" s="768"/>
      <c r="I21" s="768"/>
      <c r="J21" s="768"/>
      <c r="K21" s="768"/>
      <c r="L21" s="358" t="s">
        <v>95</v>
      </c>
      <c r="M21" s="767"/>
      <c r="N21" s="768"/>
      <c r="O21" s="768"/>
      <c r="P21" s="768"/>
      <c r="Q21" s="768"/>
      <c r="R21" s="768"/>
      <c r="S21" s="358" t="s">
        <v>95</v>
      </c>
    </row>
    <row r="22" spans="2:23" x14ac:dyDescent="0.2">
      <c r="B22" s="764">
        <v>9</v>
      </c>
      <c r="C22" s="765"/>
      <c r="D22" s="765" t="s">
        <v>602</v>
      </c>
      <c r="E22" s="766"/>
      <c r="F22" s="767"/>
      <c r="G22" s="768"/>
      <c r="H22" s="768"/>
      <c r="I22" s="768"/>
      <c r="J22" s="768"/>
      <c r="K22" s="768"/>
      <c r="L22" s="358" t="s">
        <v>95</v>
      </c>
      <c r="M22" s="767"/>
      <c r="N22" s="768"/>
      <c r="O22" s="768"/>
      <c r="P22" s="768"/>
      <c r="Q22" s="768"/>
      <c r="R22" s="768"/>
      <c r="S22" s="358" t="s">
        <v>95</v>
      </c>
    </row>
    <row r="23" spans="2:23" x14ac:dyDescent="0.2">
      <c r="B23" s="764">
        <v>10</v>
      </c>
      <c r="C23" s="765"/>
      <c r="D23" s="765" t="s">
        <v>602</v>
      </c>
      <c r="E23" s="766"/>
      <c r="F23" s="767"/>
      <c r="G23" s="768"/>
      <c r="H23" s="768"/>
      <c r="I23" s="768"/>
      <c r="J23" s="768"/>
      <c r="K23" s="768"/>
      <c r="L23" s="358" t="s">
        <v>95</v>
      </c>
      <c r="M23" s="767"/>
      <c r="N23" s="768"/>
      <c r="O23" s="768"/>
      <c r="P23" s="768"/>
      <c r="Q23" s="768"/>
      <c r="R23" s="768"/>
      <c r="S23" s="358" t="s">
        <v>95</v>
      </c>
    </row>
    <row r="24" spans="2:23" x14ac:dyDescent="0.2">
      <c r="B24" s="764">
        <v>11</v>
      </c>
      <c r="C24" s="765"/>
      <c r="D24" s="765" t="s">
        <v>602</v>
      </c>
      <c r="E24" s="766"/>
      <c r="F24" s="767"/>
      <c r="G24" s="768"/>
      <c r="H24" s="768"/>
      <c r="I24" s="768"/>
      <c r="J24" s="768"/>
      <c r="K24" s="768"/>
      <c r="L24" s="358" t="s">
        <v>95</v>
      </c>
      <c r="M24" s="767"/>
      <c r="N24" s="768"/>
      <c r="O24" s="768"/>
      <c r="P24" s="768"/>
      <c r="Q24" s="768"/>
      <c r="R24" s="768"/>
      <c r="S24" s="358" t="s">
        <v>95</v>
      </c>
    </row>
    <row r="25" spans="2:23" x14ac:dyDescent="0.2">
      <c r="B25" s="764">
        <v>12</v>
      </c>
      <c r="C25" s="765"/>
      <c r="D25" s="765" t="s">
        <v>602</v>
      </c>
      <c r="E25" s="766"/>
      <c r="F25" s="767"/>
      <c r="G25" s="768"/>
      <c r="H25" s="768"/>
      <c r="I25" s="768"/>
      <c r="J25" s="768"/>
      <c r="K25" s="768"/>
      <c r="L25" s="358" t="s">
        <v>95</v>
      </c>
      <c r="M25" s="767"/>
      <c r="N25" s="768"/>
      <c r="O25" s="768"/>
      <c r="P25" s="768"/>
      <c r="Q25" s="768"/>
      <c r="R25" s="768"/>
      <c r="S25" s="358" t="s">
        <v>95</v>
      </c>
      <c r="U25" s="759" t="s">
        <v>606</v>
      </c>
      <c r="V25" s="759"/>
      <c r="W25" s="759"/>
    </row>
    <row r="26" spans="2:23" x14ac:dyDescent="0.2">
      <c r="B26" s="764">
        <v>1</v>
      </c>
      <c r="C26" s="765"/>
      <c r="D26" s="765" t="s">
        <v>602</v>
      </c>
      <c r="E26" s="766"/>
      <c r="F26" s="767"/>
      <c r="G26" s="768"/>
      <c r="H26" s="768"/>
      <c r="I26" s="768"/>
      <c r="J26" s="768"/>
      <c r="K26" s="768"/>
      <c r="L26" s="358" t="s">
        <v>95</v>
      </c>
      <c r="M26" s="767"/>
      <c r="N26" s="768"/>
      <c r="O26" s="768"/>
      <c r="P26" s="768"/>
      <c r="Q26" s="768"/>
      <c r="R26" s="768"/>
      <c r="S26" s="358" t="s">
        <v>95</v>
      </c>
      <c r="U26" s="769"/>
      <c r="V26" s="769"/>
      <c r="W26" s="769"/>
    </row>
    <row r="27" spans="2:23" x14ac:dyDescent="0.2">
      <c r="B27" s="764">
        <v>2</v>
      </c>
      <c r="C27" s="765"/>
      <c r="D27" s="765" t="s">
        <v>602</v>
      </c>
      <c r="E27" s="766"/>
      <c r="F27" s="767"/>
      <c r="G27" s="768"/>
      <c r="H27" s="768"/>
      <c r="I27" s="768"/>
      <c r="J27" s="768"/>
      <c r="K27" s="768"/>
      <c r="L27" s="358" t="s">
        <v>95</v>
      </c>
      <c r="M27" s="767"/>
      <c r="N27" s="768"/>
      <c r="O27" s="768"/>
      <c r="P27" s="768"/>
      <c r="Q27" s="768"/>
      <c r="R27" s="768"/>
      <c r="S27" s="358" t="s">
        <v>95</v>
      </c>
    </row>
    <row r="28" spans="2:23" x14ac:dyDescent="0.2">
      <c r="B28" s="759" t="s">
        <v>600</v>
      </c>
      <c r="C28" s="759"/>
      <c r="D28" s="759"/>
      <c r="E28" s="759"/>
      <c r="F28" s="764" t="str">
        <f>IF(SUM(F17:K27)=0,"",SUM(F17:K27))</f>
        <v/>
      </c>
      <c r="G28" s="765"/>
      <c r="H28" s="765"/>
      <c r="I28" s="765"/>
      <c r="J28" s="765"/>
      <c r="K28" s="765"/>
      <c r="L28" s="358" t="s">
        <v>95</v>
      </c>
      <c r="M28" s="764" t="str">
        <f>IF(SUM(M17:R27)=0,"",SUM(M17:R27))</f>
        <v/>
      </c>
      <c r="N28" s="765"/>
      <c r="O28" s="765"/>
      <c r="P28" s="765"/>
      <c r="Q28" s="765"/>
      <c r="R28" s="765"/>
      <c r="S28" s="358" t="s">
        <v>95</v>
      </c>
      <c r="U28" s="759" t="s">
        <v>599</v>
      </c>
      <c r="V28" s="759"/>
      <c r="W28" s="759"/>
    </row>
    <row r="29" spans="2:23" ht="40.049999999999997" customHeight="1" x14ac:dyDescent="0.2">
      <c r="B29" s="763" t="s">
        <v>598</v>
      </c>
      <c r="C29" s="759"/>
      <c r="D29" s="759"/>
      <c r="E29" s="759"/>
      <c r="F29" s="770" t="str">
        <f>IF(F28="","",F28/U26)</f>
        <v/>
      </c>
      <c r="G29" s="771"/>
      <c r="H29" s="771"/>
      <c r="I29" s="771"/>
      <c r="J29" s="771"/>
      <c r="K29" s="771"/>
      <c r="L29" s="358" t="s">
        <v>95</v>
      </c>
      <c r="M29" s="770" t="str">
        <f>IF(M28="","",M28/U26)</f>
        <v/>
      </c>
      <c r="N29" s="771"/>
      <c r="O29" s="771"/>
      <c r="P29" s="771"/>
      <c r="Q29" s="771"/>
      <c r="R29" s="771"/>
      <c r="S29" s="358" t="s">
        <v>95</v>
      </c>
      <c r="U29" s="772" t="str">
        <f>IF(F29="","",ROUNDDOWN(M29/F29,3))</f>
        <v/>
      </c>
      <c r="V29" s="773"/>
      <c r="W29" s="774"/>
    </row>
    <row r="31" spans="2:23" x14ac:dyDescent="0.2">
      <c r="B31" s="351" t="s">
        <v>605</v>
      </c>
    </row>
    <row r="32" spans="2:23" ht="60" customHeight="1" x14ac:dyDescent="0.2">
      <c r="B32" s="759"/>
      <c r="C32" s="759"/>
      <c r="D32" s="759"/>
      <c r="E32" s="759"/>
      <c r="F32" s="760" t="s">
        <v>604</v>
      </c>
      <c r="G32" s="761"/>
      <c r="H32" s="761"/>
      <c r="I32" s="761"/>
      <c r="J32" s="761"/>
      <c r="K32" s="761"/>
      <c r="L32" s="762"/>
      <c r="M32" s="763" t="s">
        <v>603</v>
      </c>
      <c r="N32" s="763"/>
      <c r="O32" s="763"/>
      <c r="P32" s="763"/>
      <c r="Q32" s="763"/>
      <c r="R32" s="763"/>
      <c r="S32" s="763"/>
    </row>
    <row r="33" spans="1:32" x14ac:dyDescent="0.2">
      <c r="B33" s="767"/>
      <c r="C33" s="768"/>
      <c r="D33" s="768"/>
      <c r="E33" s="359" t="s">
        <v>602</v>
      </c>
      <c r="F33" s="767"/>
      <c r="G33" s="768"/>
      <c r="H33" s="768"/>
      <c r="I33" s="768"/>
      <c r="J33" s="768"/>
      <c r="K33" s="768"/>
      <c r="L33" s="358" t="s">
        <v>95</v>
      </c>
      <c r="M33" s="767"/>
      <c r="N33" s="768"/>
      <c r="O33" s="768"/>
      <c r="P33" s="768"/>
      <c r="Q33" s="768"/>
      <c r="R33" s="768"/>
      <c r="S33" s="358" t="s">
        <v>95</v>
      </c>
    </row>
    <row r="34" spans="1:32" x14ac:dyDescent="0.2">
      <c r="B34" s="767"/>
      <c r="C34" s="768"/>
      <c r="D34" s="768"/>
      <c r="E34" s="359" t="s">
        <v>602</v>
      </c>
      <c r="F34" s="767"/>
      <c r="G34" s="768"/>
      <c r="H34" s="768"/>
      <c r="I34" s="768"/>
      <c r="J34" s="768"/>
      <c r="K34" s="768"/>
      <c r="L34" s="358" t="s">
        <v>95</v>
      </c>
      <c r="M34" s="767"/>
      <c r="N34" s="768"/>
      <c r="O34" s="768"/>
      <c r="P34" s="768"/>
      <c r="Q34" s="768"/>
      <c r="R34" s="768"/>
      <c r="S34" s="358" t="s">
        <v>95</v>
      </c>
    </row>
    <row r="35" spans="1:32" x14ac:dyDescent="0.2">
      <c r="B35" s="767"/>
      <c r="C35" s="768"/>
      <c r="D35" s="768"/>
      <c r="E35" s="359" t="s">
        <v>601</v>
      </c>
      <c r="F35" s="767"/>
      <c r="G35" s="768"/>
      <c r="H35" s="768"/>
      <c r="I35" s="768"/>
      <c r="J35" s="768"/>
      <c r="K35" s="768"/>
      <c r="L35" s="358" t="s">
        <v>95</v>
      </c>
      <c r="M35" s="767"/>
      <c r="N35" s="768"/>
      <c r="O35" s="768"/>
      <c r="P35" s="768"/>
      <c r="Q35" s="768"/>
      <c r="R35" s="768"/>
      <c r="S35" s="358" t="s">
        <v>95</v>
      </c>
    </row>
    <row r="36" spans="1:32" x14ac:dyDescent="0.2">
      <c r="B36" s="759" t="s">
        <v>600</v>
      </c>
      <c r="C36" s="759"/>
      <c r="D36" s="759"/>
      <c r="E36" s="759"/>
      <c r="F36" s="764" t="str">
        <f>IF(SUM(F33:K35)=0,"",SUM(F33:K35))</f>
        <v/>
      </c>
      <c r="G36" s="765"/>
      <c r="H36" s="765"/>
      <c r="I36" s="765"/>
      <c r="J36" s="765"/>
      <c r="K36" s="765"/>
      <c r="L36" s="358" t="s">
        <v>95</v>
      </c>
      <c r="M36" s="764" t="str">
        <f>IF(SUM(M33:R35)=0,"",SUM(M33:R35))</f>
        <v/>
      </c>
      <c r="N36" s="765"/>
      <c r="O36" s="765"/>
      <c r="P36" s="765"/>
      <c r="Q36" s="765"/>
      <c r="R36" s="765"/>
      <c r="S36" s="358" t="s">
        <v>95</v>
      </c>
      <c r="U36" s="759" t="s">
        <v>599</v>
      </c>
      <c r="V36" s="759"/>
      <c r="W36" s="759"/>
    </row>
    <row r="37" spans="1:32" ht="40.049999999999997" customHeight="1" x14ac:dyDescent="0.2">
      <c r="B37" s="763" t="s">
        <v>598</v>
      </c>
      <c r="C37" s="759"/>
      <c r="D37" s="759"/>
      <c r="E37" s="759"/>
      <c r="F37" s="770" t="str">
        <f>IF(F36="","",F36/3)</f>
        <v/>
      </c>
      <c r="G37" s="771"/>
      <c r="H37" s="771"/>
      <c r="I37" s="771"/>
      <c r="J37" s="771"/>
      <c r="K37" s="771"/>
      <c r="L37" s="358" t="s">
        <v>95</v>
      </c>
      <c r="M37" s="770" t="str">
        <f>IF(M36="","",M36/3)</f>
        <v/>
      </c>
      <c r="N37" s="771"/>
      <c r="O37" s="771"/>
      <c r="P37" s="771"/>
      <c r="Q37" s="771"/>
      <c r="R37" s="771"/>
      <c r="S37" s="358" t="s">
        <v>95</v>
      </c>
      <c r="U37" s="772" t="str">
        <f>IF(F37="","",ROUNDDOWN(M37/F37,3))</f>
        <v/>
      </c>
      <c r="V37" s="773"/>
      <c r="W37" s="774"/>
    </row>
    <row r="38" spans="1:32" ht="5.0999999999999996" customHeight="1" x14ac:dyDescent="0.2">
      <c r="A38" s="353"/>
      <c r="B38" s="357"/>
      <c r="C38" s="355"/>
      <c r="D38" s="355"/>
      <c r="E38" s="355"/>
      <c r="F38" s="356"/>
      <c r="G38" s="356"/>
      <c r="H38" s="356"/>
      <c r="I38" s="356"/>
      <c r="J38" s="356"/>
      <c r="K38" s="356"/>
      <c r="L38" s="355"/>
      <c r="M38" s="356"/>
      <c r="N38" s="356"/>
      <c r="O38" s="356"/>
      <c r="P38" s="356"/>
      <c r="Q38" s="356"/>
      <c r="R38" s="356"/>
      <c r="S38" s="355"/>
      <c r="T38" s="353"/>
      <c r="U38" s="354"/>
      <c r="V38" s="354"/>
      <c r="W38" s="354"/>
      <c r="X38" s="353"/>
      <c r="Y38" s="353"/>
      <c r="Z38" s="353"/>
      <c r="AA38" s="353"/>
      <c r="AB38" s="353"/>
      <c r="AC38" s="353"/>
      <c r="AD38" s="353"/>
      <c r="AE38" s="353"/>
      <c r="AF38" s="353"/>
    </row>
    <row r="39" spans="1:32" x14ac:dyDescent="0.2">
      <c r="B39" s="351" t="s">
        <v>597</v>
      </c>
      <c r="C39" s="352"/>
    </row>
    <row r="40" spans="1:32" x14ac:dyDescent="0.2">
      <c r="B40" s="775" t="s">
        <v>596</v>
      </c>
      <c r="C40" s="775"/>
      <c r="D40" s="775"/>
      <c r="E40" s="775"/>
      <c r="F40" s="775"/>
      <c r="G40" s="775"/>
      <c r="H40" s="775"/>
      <c r="I40" s="775"/>
      <c r="J40" s="775"/>
      <c r="K40" s="775"/>
      <c r="L40" s="775"/>
      <c r="M40" s="775"/>
      <c r="N40" s="775"/>
      <c r="O40" s="775"/>
      <c r="P40" s="775"/>
      <c r="Q40" s="775"/>
      <c r="R40" s="775"/>
      <c r="S40" s="775"/>
      <c r="T40" s="775"/>
      <c r="U40" s="775"/>
      <c r="V40" s="775"/>
      <c r="W40" s="775"/>
    </row>
    <row r="41" spans="1:32" x14ac:dyDescent="0.2">
      <c r="B41" s="775" t="s">
        <v>595</v>
      </c>
      <c r="C41" s="775"/>
      <c r="D41" s="775"/>
      <c r="E41" s="775"/>
      <c r="F41" s="775"/>
      <c r="G41" s="775"/>
      <c r="H41" s="775"/>
      <c r="I41" s="775"/>
      <c r="J41" s="775"/>
      <c r="K41" s="775"/>
      <c r="L41" s="775"/>
      <c r="M41" s="775"/>
      <c r="N41" s="775"/>
      <c r="O41" s="775"/>
      <c r="P41" s="775"/>
      <c r="Q41" s="775"/>
      <c r="R41" s="775"/>
      <c r="S41" s="775"/>
      <c r="T41" s="775"/>
      <c r="U41" s="775"/>
      <c r="V41" s="775"/>
      <c r="W41" s="775"/>
    </row>
    <row r="42" spans="1:32" x14ac:dyDescent="0.2">
      <c r="B42" s="775" t="s">
        <v>594</v>
      </c>
      <c r="C42" s="775"/>
      <c r="D42" s="775"/>
      <c r="E42" s="775"/>
      <c r="F42" s="775"/>
      <c r="G42" s="775"/>
      <c r="H42" s="775"/>
      <c r="I42" s="775"/>
      <c r="J42" s="775"/>
      <c r="K42" s="775"/>
      <c r="L42" s="775"/>
      <c r="M42" s="775"/>
      <c r="N42" s="775"/>
      <c r="O42" s="775"/>
      <c r="P42" s="775"/>
      <c r="Q42" s="775"/>
      <c r="R42" s="775"/>
      <c r="S42" s="775"/>
      <c r="T42" s="775"/>
      <c r="U42" s="775"/>
      <c r="V42" s="775"/>
      <c r="W42" s="775"/>
    </row>
    <row r="43" spans="1:32" x14ac:dyDescent="0.2">
      <c r="B43" s="775" t="s">
        <v>593</v>
      </c>
      <c r="C43" s="775"/>
      <c r="D43" s="775"/>
      <c r="E43" s="775"/>
      <c r="F43" s="775"/>
      <c r="G43" s="775"/>
      <c r="H43" s="775"/>
      <c r="I43" s="775"/>
      <c r="J43" s="775"/>
      <c r="K43" s="775"/>
      <c r="L43" s="775"/>
      <c r="M43" s="775"/>
      <c r="N43" s="775"/>
      <c r="O43" s="775"/>
      <c r="P43" s="775"/>
      <c r="Q43" s="775"/>
      <c r="R43" s="775"/>
      <c r="S43" s="775"/>
      <c r="T43" s="775"/>
      <c r="U43" s="775"/>
      <c r="V43" s="775"/>
      <c r="W43" s="775"/>
    </row>
    <row r="44" spans="1:32" x14ac:dyDescent="0.2">
      <c r="B44" s="775" t="s">
        <v>592</v>
      </c>
      <c r="C44" s="775"/>
      <c r="D44" s="775"/>
      <c r="E44" s="775"/>
      <c r="F44" s="775"/>
      <c r="G44" s="775"/>
      <c r="H44" s="775"/>
      <c r="I44" s="775"/>
      <c r="J44" s="775"/>
      <c r="K44" s="775"/>
      <c r="L44" s="775"/>
      <c r="M44" s="775"/>
      <c r="N44" s="775"/>
      <c r="O44" s="775"/>
      <c r="P44" s="775"/>
      <c r="Q44" s="775"/>
      <c r="R44" s="775"/>
      <c r="S44" s="775"/>
      <c r="T44" s="775"/>
      <c r="U44" s="775"/>
      <c r="V44" s="775"/>
      <c r="W44" s="775"/>
    </row>
    <row r="45" spans="1:32" x14ac:dyDescent="0.2">
      <c r="B45" s="775" t="s">
        <v>591</v>
      </c>
      <c r="C45" s="775"/>
      <c r="D45" s="775"/>
      <c r="E45" s="775"/>
      <c r="F45" s="775"/>
      <c r="G45" s="775"/>
      <c r="H45" s="775"/>
      <c r="I45" s="775"/>
      <c r="J45" s="775"/>
      <c r="K45" s="775"/>
      <c r="L45" s="775"/>
      <c r="M45" s="775"/>
      <c r="N45" s="775"/>
      <c r="O45" s="775"/>
      <c r="P45" s="775"/>
      <c r="Q45" s="775"/>
      <c r="R45" s="775"/>
      <c r="S45" s="775"/>
      <c r="T45" s="775"/>
      <c r="U45" s="775"/>
      <c r="V45" s="775"/>
      <c r="W45" s="775"/>
    </row>
    <row r="46" spans="1:32" x14ac:dyDescent="0.2">
      <c r="B46" s="775" t="s">
        <v>590</v>
      </c>
      <c r="C46" s="775"/>
      <c r="D46" s="775"/>
      <c r="E46" s="775"/>
      <c r="F46" s="775"/>
      <c r="G46" s="775"/>
      <c r="H46" s="775"/>
      <c r="I46" s="775"/>
      <c r="J46" s="775"/>
      <c r="K46" s="775"/>
      <c r="L46" s="775"/>
      <c r="M46" s="775"/>
      <c r="N46" s="775"/>
      <c r="O46" s="775"/>
      <c r="P46" s="775"/>
      <c r="Q46" s="775"/>
      <c r="R46" s="775"/>
      <c r="S46" s="775"/>
      <c r="T46" s="775"/>
      <c r="U46" s="775"/>
      <c r="V46" s="775"/>
      <c r="W46" s="775"/>
    </row>
    <row r="47" spans="1:32" x14ac:dyDescent="0.2">
      <c r="B47" s="775" t="s">
        <v>589</v>
      </c>
      <c r="C47" s="775"/>
      <c r="D47" s="775"/>
      <c r="E47" s="775"/>
      <c r="F47" s="775"/>
      <c r="G47" s="775"/>
      <c r="H47" s="775"/>
      <c r="I47" s="775"/>
      <c r="J47" s="775"/>
      <c r="K47" s="775"/>
      <c r="L47" s="775"/>
      <c r="M47" s="775"/>
      <c r="N47" s="775"/>
      <c r="O47" s="775"/>
      <c r="P47" s="775"/>
      <c r="Q47" s="775"/>
      <c r="R47" s="775"/>
      <c r="S47" s="775"/>
      <c r="T47" s="775"/>
      <c r="U47" s="775"/>
      <c r="V47" s="775"/>
      <c r="W47" s="775"/>
    </row>
    <row r="48" spans="1:32" x14ac:dyDescent="0.2">
      <c r="B48" s="775"/>
      <c r="C48" s="775"/>
      <c r="D48" s="775"/>
      <c r="E48" s="775"/>
      <c r="F48" s="775"/>
      <c r="G48" s="775"/>
      <c r="H48" s="775"/>
      <c r="I48" s="775"/>
      <c r="J48" s="775"/>
      <c r="K48" s="775"/>
      <c r="L48" s="775"/>
      <c r="M48" s="775"/>
      <c r="N48" s="775"/>
      <c r="O48" s="775"/>
      <c r="P48" s="775"/>
      <c r="Q48" s="775"/>
      <c r="R48" s="775"/>
      <c r="S48" s="775"/>
      <c r="T48" s="775"/>
      <c r="U48" s="775"/>
      <c r="V48" s="775"/>
      <c r="W48" s="775"/>
    </row>
    <row r="49" spans="2:23" x14ac:dyDescent="0.2">
      <c r="B49" s="775"/>
      <c r="C49" s="775"/>
      <c r="D49" s="775"/>
      <c r="E49" s="775"/>
      <c r="F49" s="775"/>
      <c r="G49" s="775"/>
      <c r="H49" s="775"/>
      <c r="I49" s="775"/>
      <c r="J49" s="775"/>
      <c r="K49" s="775"/>
      <c r="L49" s="775"/>
      <c r="M49" s="775"/>
      <c r="N49" s="775"/>
      <c r="O49" s="775"/>
      <c r="P49" s="775"/>
      <c r="Q49" s="775"/>
      <c r="R49" s="775"/>
      <c r="S49" s="775"/>
      <c r="T49" s="775"/>
      <c r="U49" s="775"/>
      <c r="V49" s="775"/>
      <c r="W49" s="775"/>
    </row>
    <row r="122" spans="3:7" x14ac:dyDescent="0.2">
      <c r="C122" s="353"/>
      <c r="D122" s="353"/>
      <c r="E122" s="353"/>
      <c r="F122" s="353"/>
      <c r="G122" s="353"/>
    </row>
    <row r="123" spans="3:7" x14ac:dyDescent="0.2">
      <c r="C123" s="352"/>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9"/>
  <dataValidations count="1">
    <dataValidation type="list" allowBlank="1" showInputMessage="1" showErrorMessage="1" sqref="C9 J9 C12:C13" xr:uid="{EEBEB826-7AB1-477B-A9C8-CBD67C400722}">
      <formula1>"□,■"</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1B12F-7C04-449A-BBDC-E095DD3284C3}">
  <sheetPr>
    <tabColor rgb="FF0070C0"/>
  </sheetPr>
  <dimension ref="B2:AG123"/>
  <sheetViews>
    <sheetView zoomScaleNormal="100" workbookViewId="0"/>
  </sheetViews>
  <sheetFormatPr defaultColWidth="4" defaultRowHeight="13.2" x14ac:dyDescent="0.2"/>
  <cols>
    <col min="1" max="1" width="1.44140625" style="117" customWidth="1"/>
    <col min="2" max="2" width="3.109375" style="117" customWidth="1"/>
    <col min="3" max="3" width="1.109375" style="117" customWidth="1"/>
    <col min="4" max="22" width="4" style="117"/>
    <col min="23" max="23" width="3.109375" style="117" customWidth="1"/>
    <col min="24" max="24" width="2.33203125" style="117" customWidth="1"/>
    <col min="25" max="25" width="4" style="117"/>
    <col min="26" max="26" width="2.21875" style="117" customWidth="1"/>
    <col min="27" max="27" width="4" style="117"/>
    <col min="28" max="28" width="2.33203125" style="117" customWidth="1"/>
    <col min="29" max="29" width="1.44140625" style="117" customWidth="1"/>
    <col min="30" max="32" width="4" style="117"/>
    <col min="33" max="33" width="6.6640625" style="117" bestFit="1" customWidth="1"/>
    <col min="34" max="16384" width="4" style="117"/>
  </cols>
  <sheetData>
    <row r="2" spans="2:33" x14ac:dyDescent="0.2">
      <c r="B2" s="117" t="s">
        <v>629</v>
      </c>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row>
    <row r="4" spans="2:33" ht="34.5" customHeight="1" x14ac:dyDescent="0.2">
      <c r="B4" s="743" t="s">
        <v>628</v>
      </c>
      <c r="C4" s="622"/>
      <c r="D4" s="622"/>
      <c r="E4" s="622"/>
      <c r="F4" s="622"/>
      <c r="G4" s="622"/>
      <c r="H4" s="622"/>
      <c r="I4" s="622"/>
      <c r="J4" s="622"/>
      <c r="K4" s="622"/>
      <c r="L4" s="622"/>
      <c r="M4" s="622"/>
      <c r="N4" s="622"/>
      <c r="O4" s="622"/>
      <c r="P4" s="622"/>
      <c r="Q4" s="622"/>
      <c r="R4" s="622"/>
      <c r="S4" s="622"/>
      <c r="T4" s="622"/>
      <c r="U4" s="622"/>
      <c r="V4" s="622"/>
      <c r="W4" s="622"/>
      <c r="X4" s="622"/>
      <c r="Y4" s="622"/>
      <c r="Z4" s="622"/>
      <c r="AA4" s="622"/>
      <c r="AB4" s="622"/>
    </row>
    <row r="5" spans="2:33" ht="16.5" customHeight="1" x14ac:dyDescent="0.2">
      <c r="B5" s="622" t="s">
        <v>627</v>
      </c>
      <c r="C5" s="622"/>
      <c r="D5" s="622"/>
      <c r="E5" s="622"/>
      <c r="F5" s="622"/>
      <c r="G5" s="622"/>
      <c r="H5" s="622"/>
      <c r="I5" s="622"/>
      <c r="J5" s="622"/>
      <c r="K5" s="622"/>
      <c r="L5" s="622"/>
      <c r="M5" s="622"/>
      <c r="N5" s="622"/>
      <c r="O5" s="622"/>
      <c r="P5" s="622"/>
      <c r="Q5" s="622"/>
      <c r="R5" s="622"/>
      <c r="S5" s="622"/>
      <c r="T5" s="622"/>
      <c r="U5" s="622"/>
      <c r="V5" s="622"/>
      <c r="W5" s="622"/>
      <c r="X5" s="622"/>
      <c r="Y5" s="622"/>
      <c r="Z5" s="622"/>
      <c r="AA5" s="622"/>
      <c r="AB5" s="622"/>
      <c r="AC5" s="137"/>
      <c r="AD5" s="137"/>
    </row>
    <row r="6" spans="2:33" ht="13.5" customHeight="1" x14ac:dyDescent="0.2"/>
    <row r="7" spans="2:33" ht="24" customHeight="1" x14ac:dyDescent="0.2">
      <c r="B7" s="691" t="s">
        <v>11</v>
      </c>
      <c r="C7" s="691"/>
      <c r="D7" s="691"/>
      <c r="E7" s="691"/>
      <c r="F7" s="691"/>
      <c r="G7" s="618"/>
      <c r="H7" s="623"/>
      <c r="I7" s="623"/>
      <c r="J7" s="623"/>
      <c r="K7" s="623"/>
      <c r="L7" s="623"/>
      <c r="M7" s="623"/>
      <c r="N7" s="623"/>
      <c r="O7" s="623"/>
      <c r="P7" s="623"/>
      <c r="Q7" s="623"/>
      <c r="R7" s="623"/>
      <c r="S7" s="623"/>
      <c r="T7" s="623"/>
      <c r="U7" s="623"/>
      <c r="V7" s="623"/>
      <c r="W7" s="623"/>
      <c r="X7" s="623"/>
      <c r="Y7" s="623"/>
      <c r="Z7" s="623"/>
      <c r="AA7" s="623"/>
      <c r="AB7" s="624"/>
    </row>
    <row r="8" spans="2:33" ht="24" customHeight="1" x14ac:dyDescent="0.2">
      <c r="B8" s="691" t="s">
        <v>149</v>
      </c>
      <c r="C8" s="691"/>
      <c r="D8" s="691"/>
      <c r="E8" s="691"/>
      <c r="F8" s="691"/>
      <c r="G8" s="133" t="s">
        <v>44</v>
      </c>
      <c r="H8" s="169" t="s">
        <v>127</v>
      </c>
      <c r="I8" s="169"/>
      <c r="J8" s="169"/>
      <c r="K8" s="169"/>
      <c r="L8" s="133" t="s">
        <v>44</v>
      </c>
      <c r="M8" s="169" t="s">
        <v>126</v>
      </c>
      <c r="N8" s="169"/>
      <c r="O8" s="169"/>
      <c r="P8" s="169"/>
      <c r="Q8" s="133" t="s">
        <v>44</v>
      </c>
      <c r="R8" s="169" t="s">
        <v>125</v>
      </c>
      <c r="S8" s="169"/>
      <c r="T8" s="169"/>
      <c r="U8" s="169"/>
      <c r="V8" s="169"/>
      <c r="W8" s="169"/>
      <c r="X8" s="169"/>
      <c r="Y8" s="169"/>
      <c r="Z8" s="151"/>
      <c r="AA8" s="151"/>
      <c r="AB8" s="138"/>
    </row>
    <row r="9" spans="2:33" ht="22.05" customHeight="1" x14ac:dyDescent="0.2">
      <c r="B9" s="728" t="s">
        <v>211</v>
      </c>
      <c r="C9" s="729"/>
      <c r="D9" s="729"/>
      <c r="E9" s="729"/>
      <c r="F9" s="730"/>
      <c r="G9" s="350" t="s">
        <v>44</v>
      </c>
      <c r="H9" s="172" t="s">
        <v>586</v>
      </c>
      <c r="I9" s="194"/>
      <c r="J9" s="194"/>
      <c r="K9" s="194"/>
      <c r="L9" s="194"/>
      <c r="M9" s="194"/>
      <c r="N9" s="194"/>
      <c r="O9" s="194"/>
      <c r="P9" s="194"/>
      <c r="Q9" s="194"/>
      <c r="R9" s="194"/>
      <c r="S9" s="194"/>
      <c r="T9" s="194"/>
      <c r="U9" s="194"/>
      <c r="V9" s="194"/>
      <c r="W9" s="194"/>
      <c r="X9" s="194"/>
      <c r="Y9" s="194"/>
      <c r="Z9" s="194"/>
      <c r="AA9" s="194"/>
      <c r="AB9" s="195"/>
    </row>
    <row r="10" spans="2:33" ht="22.05" customHeight="1" x14ac:dyDescent="0.2">
      <c r="B10" s="668"/>
      <c r="C10" s="669"/>
      <c r="D10" s="669"/>
      <c r="E10" s="669"/>
      <c r="F10" s="733"/>
      <c r="G10" s="149" t="s">
        <v>44</v>
      </c>
      <c r="H10" s="123" t="s">
        <v>585</v>
      </c>
      <c r="I10" s="156"/>
      <c r="J10" s="156"/>
      <c r="K10" s="156"/>
      <c r="L10" s="156"/>
      <c r="M10" s="156"/>
      <c r="N10" s="156"/>
      <c r="O10" s="156"/>
      <c r="P10" s="156"/>
      <c r="Q10" s="156"/>
      <c r="R10" s="156"/>
      <c r="S10" s="156"/>
      <c r="T10" s="156"/>
      <c r="U10" s="156"/>
      <c r="V10" s="156"/>
      <c r="W10" s="156"/>
      <c r="X10" s="156"/>
      <c r="Y10" s="156"/>
      <c r="Z10" s="156"/>
      <c r="AA10" s="156"/>
      <c r="AB10" s="155"/>
    </row>
    <row r="11" spans="2:33" ht="13.5" customHeight="1" x14ac:dyDescent="0.2">
      <c r="AG11" s="345"/>
    </row>
    <row r="12" spans="2:33" ht="13.05" customHeight="1" x14ac:dyDescent="0.2">
      <c r="B12" s="145"/>
      <c r="C12" s="144"/>
      <c r="D12" s="144"/>
      <c r="E12" s="144"/>
      <c r="F12" s="144"/>
      <c r="G12" s="144"/>
      <c r="H12" s="144"/>
      <c r="I12" s="144"/>
      <c r="J12" s="144"/>
      <c r="K12" s="144"/>
      <c r="L12" s="144"/>
      <c r="M12" s="144"/>
      <c r="N12" s="144"/>
      <c r="O12" s="144"/>
      <c r="P12" s="144"/>
      <c r="Q12" s="144"/>
      <c r="R12" s="144"/>
      <c r="S12" s="144"/>
      <c r="T12" s="144"/>
      <c r="U12" s="144"/>
      <c r="V12" s="144"/>
      <c r="W12" s="144"/>
      <c r="X12" s="145"/>
      <c r="Y12" s="144"/>
      <c r="Z12" s="144"/>
      <c r="AA12" s="144"/>
      <c r="AB12" s="166"/>
      <c r="AC12" s="184"/>
      <c r="AD12" s="184"/>
    </row>
    <row r="13" spans="2:33" ht="17.100000000000001" customHeight="1" x14ac:dyDescent="0.2">
      <c r="B13" s="344" t="s">
        <v>626</v>
      </c>
      <c r="C13" s="343"/>
      <c r="X13" s="136"/>
      <c r="Y13" s="141" t="s">
        <v>101</v>
      </c>
      <c r="Z13" s="141" t="s">
        <v>94</v>
      </c>
      <c r="AA13" s="141" t="s">
        <v>100</v>
      </c>
      <c r="AB13" s="182"/>
      <c r="AC13" s="184"/>
      <c r="AD13" s="184"/>
    </row>
    <row r="14" spans="2:33" ht="17.100000000000001" customHeight="1" x14ac:dyDescent="0.2">
      <c r="B14" s="136"/>
      <c r="X14" s="136"/>
      <c r="AB14" s="182"/>
      <c r="AC14" s="184"/>
      <c r="AD14" s="184"/>
    </row>
    <row r="15" spans="2:33" ht="49.2" customHeight="1" x14ac:dyDescent="0.2">
      <c r="B15" s="136"/>
      <c r="C15" s="740" t="s">
        <v>582</v>
      </c>
      <c r="D15" s="740"/>
      <c r="E15" s="740"/>
      <c r="F15" s="342" t="s">
        <v>99</v>
      </c>
      <c r="G15" s="776" t="s">
        <v>581</v>
      </c>
      <c r="H15" s="776"/>
      <c r="I15" s="776"/>
      <c r="J15" s="776"/>
      <c r="K15" s="776"/>
      <c r="L15" s="776"/>
      <c r="M15" s="776"/>
      <c r="N15" s="776"/>
      <c r="O15" s="776"/>
      <c r="P15" s="776"/>
      <c r="Q15" s="776"/>
      <c r="R15" s="776"/>
      <c r="S15" s="776"/>
      <c r="T15" s="776"/>
      <c r="U15" s="776"/>
      <c r="V15" s="777"/>
      <c r="X15" s="136"/>
      <c r="Y15" s="130" t="s">
        <v>44</v>
      </c>
      <c r="Z15" s="130" t="s">
        <v>94</v>
      </c>
      <c r="AA15" s="130" t="s">
        <v>44</v>
      </c>
      <c r="AB15" s="182"/>
      <c r="AC15" s="184"/>
      <c r="AD15" s="184"/>
    </row>
    <row r="16" spans="2:33" ht="80.25" customHeight="1" x14ac:dyDescent="0.2">
      <c r="B16" s="136"/>
      <c r="C16" s="740"/>
      <c r="D16" s="740"/>
      <c r="E16" s="740"/>
      <c r="F16" s="370"/>
      <c r="G16" s="778" t="s">
        <v>625</v>
      </c>
      <c r="H16" s="778"/>
      <c r="I16" s="778"/>
      <c r="J16" s="778"/>
      <c r="K16" s="778"/>
      <c r="L16" s="778"/>
      <c r="M16" s="778"/>
      <c r="N16" s="778"/>
      <c r="O16" s="778"/>
      <c r="P16" s="778"/>
      <c r="Q16" s="778"/>
      <c r="R16" s="778"/>
      <c r="S16" s="778"/>
      <c r="T16" s="778"/>
      <c r="U16" s="778"/>
      <c r="V16" s="779"/>
      <c r="X16" s="136"/>
      <c r="Y16" s="130" t="s">
        <v>44</v>
      </c>
      <c r="Z16" s="130" t="s">
        <v>94</v>
      </c>
      <c r="AA16" s="130" t="s">
        <v>44</v>
      </c>
      <c r="AB16" s="182"/>
      <c r="AC16" s="184"/>
      <c r="AD16" s="184"/>
    </row>
    <row r="17" spans="2:30" ht="19.5" customHeight="1" x14ac:dyDescent="0.2">
      <c r="B17" s="136"/>
      <c r="C17" s="740"/>
      <c r="D17" s="740"/>
      <c r="E17" s="740"/>
      <c r="F17" s="369" t="s">
        <v>97</v>
      </c>
      <c r="G17" s="197"/>
      <c r="H17" s="197"/>
      <c r="I17" s="197"/>
      <c r="J17" s="197"/>
      <c r="K17" s="197"/>
      <c r="L17" s="197"/>
      <c r="M17" s="197"/>
      <c r="N17" s="197"/>
      <c r="O17" s="197"/>
      <c r="P17" s="197"/>
      <c r="Q17" s="197"/>
      <c r="R17" s="197"/>
      <c r="S17" s="197"/>
      <c r="T17" s="197"/>
      <c r="U17" s="197"/>
      <c r="V17" s="198"/>
      <c r="X17" s="136"/>
      <c r="AB17" s="182"/>
      <c r="AC17" s="184"/>
      <c r="AD17" s="184"/>
    </row>
    <row r="18" spans="2:30" ht="19.5" customHeight="1" x14ac:dyDescent="0.2">
      <c r="B18" s="136"/>
      <c r="C18" s="740"/>
      <c r="D18" s="740"/>
      <c r="E18" s="740"/>
      <c r="F18" s="369"/>
      <c r="G18" s="196"/>
      <c r="H18" s="368" t="s">
        <v>621</v>
      </c>
      <c r="I18" s="367"/>
      <c r="J18" s="367"/>
      <c r="K18" s="367"/>
      <c r="L18" s="367"/>
      <c r="M18" s="367"/>
      <c r="N18" s="367"/>
      <c r="O18" s="367"/>
      <c r="P18" s="367"/>
      <c r="Q18" s="366"/>
      <c r="R18" s="780"/>
      <c r="S18" s="781"/>
      <c r="T18" s="781"/>
      <c r="U18" s="365" t="s">
        <v>214</v>
      </c>
      <c r="V18" s="198"/>
      <c r="X18" s="136"/>
      <c r="AB18" s="182"/>
      <c r="AC18" s="184"/>
      <c r="AD18" s="184"/>
    </row>
    <row r="19" spans="2:30" ht="19.5" customHeight="1" x14ac:dyDescent="0.2">
      <c r="B19" s="136"/>
      <c r="C19" s="740"/>
      <c r="D19" s="740"/>
      <c r="E19" s="740"/>
      <c r="F19" s="369"/>
      <c r="G19" s="196"/>
      <c r="H19" s="368" t="s">
        <v>620</v>
      </c>
      <c r="I19" s="367"/>
      <c r="J19" s="367"/>
      <c r="K19" s="367"/>
      <c r="L19" s="367"/>
      <c r="M19" s="367"/>
      <c r="N19" s="367"/>
      <c r="O19" s="367"/>
      <c r="P19" s="367"/>
      <c r="Q19" s="366"/>
      <c r="R19" s="780"/>
      <c r="S19" s="781"/>
      <c r="T19" s="781"/>
      <c r="U19" s="365" t="s">
        <v>214</v>
      </c>
      <c r="V19" s="198"/>
      <c r="X19" s="136"/>
      <c r="AB19" s="182"/>
      <c r="AC19" s="184"/>
      <c r="AD19" s="184"/>
    </row>
    <row r="20" spans="2:30" ht="19.5" customHeight="1" x14ac:dyDescent="0.2">
      <c r="B20" s="136"/>
      <c r="C20" s="740"/>
      <c r="D20" s="740"/>
      <c r="E20" s="740"/>
      <c r="F20" s="369"/>
      <c r="G20" s="196"/>
      <c r="H20" s="368" t="s">
        <v>619</v>
      </c>
      <c r="I20" s="367"/>
      <c r="J20" s="367"/>
      <c r="K20" s="367"/>
      <c r="L20" s="367"/>
      <c r="M20" s="367"/>
      <c r="N20" s="367"/>
      <c r="O20" s="367"/>
      <c r="P20" s="367"/>
      <c r="Q20" s="366"/>
      <c r="R20" s="782" t="str">
        <f>(IFERROR(ROUNDDOWN(R19/R18*100,0),""))</f>
        <v/>
      </c>
      <c r="S20" s="783"/>
      <c r="T20" s="783"/>
      <c r="U20" s="365" t="s">
        <v>618</v>
      </c>
      <c r="V20" s="198"/>
      <c r="X20" s="136"/>
      <c r="AB20" s="182"/>
      <c r="AC20" s="184"/>
      <c r="AD20" s="184"/>
    </row>
    <row r="21" spans="2:30" ht="19.5" customHeight="1" x14ac:dyDescent="0.2">
      <c r="B21" s="136"/>
      <c r="C21" s="740"/>
      <c r="D21" s="740"/>
      <c r="E21" s="740"/>
      <c r="F21" s="364"/>
      <c r="G21" s="347"/>
      <c r="H21" s="347"/>
      <c r="I21" s="347"/>
      <c r="J21" s="347"/>
      <c r="K21" s="347"/>
      <c r="L21" s="347"/>
      <c r="M21" s="347"/>
      <c r="N21" s="347"/>
      <c r="O21" s="347"/>
      <c r="P21" s="347"/>
      <c r="Q21" s="347"/>
      <c r="R21" s="347"/>
      <c r="S21" s="347"/>
      <c r="T21" s="347"/>
      <c r="U21" s="347"/>
      <c r="V21" s="346"/>
      <c r="X21" s="136"/>
      <c r="AB21" s="182"/>
      <c r="AC21" s="184"/>
      <c r="AD21" s="184"/>
    </row>
    <row r="22" spans="2:30" ht="63" customHeight="1" x14ac:dyDescent="0.2">
      <c r="B22" s="136"/>
      <c r="C22" s="740"/>
      <c r="D22" s="740"/>
      <c r="E22" s="740"/>
      <c r="F22" s="364" t="s">
        <v>106</v>
      </c>
      <c r="G22" s="784" t="s">
        <v>624</v>
      </c>
      <c r="H22" s="776"/>
      <c r="I22" s="776"/>
      <c r="J22" s="776"/>
      <c r="K22" s="776"/>
      <c r="L22" s="776"/>
      <c r="M22" s="776"/>
      <c r="N22" s="776"/>
      <c r="O22" s="776"/>
      <c r="P22" s="776"/>
      <c r="Q22" s="776"/>
      <c r="R22" s="776"/>
      <c r="S22" s="776"/>
      <c r="T22" s="776"/>
      <c r="U22" s="776"/>
      <c r="V22" s="777"/>
      <c r="X22" s="136"/>
      <c r="Y22" s="130" t="s">
        <v>44</v>
      </c>
      <c r="Z22" s="130" t="s">
        <v>94</v>
      </c>
      <c r="AA22" s="130" t="s">
        <v>44</v>
      </c>
      <c r="AB22" s="182"/>
      <c r="AC22" s="184"/>
      <c r="AD22" s="184"/>
    </row>
    <row r="23" spans="2:30" ht="37.200000000000003" customHeight="1" x14ac:dyDescent="0.2">
      <c r="B23" s="136"/>
      <c r="C23" s="740"/>
      <c r="D23" s="740"/>
      <c r="E23" s="740"/>
      <c r="F23" s="364" t="s">
        <v>210</v>
      </c>
      <c r="G23" s="784" t="s">
        <v>616</v>
      </c>
      <c r="H23" s="776"/>
      <c r="I23" s="776"/>
      <c r="J23" s="776"/>
      <c r="K23" s="776"/>
      <c r="L23" s="776"/>
      <c r="M23" s="776"/>
      <c r="N23" s="776"/>
      <c r="O23" s="776"/>
      <c r="P23" s="776"/>
      <c r="Q23" s="776"/>
      <c r="R23" s="776"/>
      <c r="S23" s="776"/>
      <c r="T23" s="776"/>
      <c r="U23" s="776"/>
      <c r="V23" s="777"/>
      <c r="X23" s="136"/>
      <c r="Y23" s="130" t="s">
        <v>44</v>
      </c>
      <c r="Z23" s="130" t="s">
        <v>94</v>
      </c>
      <c r="AA23" s="130" t="s">
        <v>44</v>
      </c>
      <c r="AB23" s="182"/>
      <c r="AC23" s="184"/>
      <c r="AD23" s="184"/>
    </row>
    <row r="24" spans="2:30" ht="16.95" customHeight="1" x14ac:dyDescent="0.2">
      <c r="B24" s="136"/>
      <c r="C24" s="175"/>
      <c r="D24" s="175"/>
      <c r="E24" s="175"/>
      <c r="F24" s="130"/>
      <c r="G24" s="154"/>
      <c r="H24" s="154"/>
      <c r="I24" s="154"/>
      <c r="J24" s="154"/>
      <c r="K24" s="154"/>
      <c r="L24" s="154"/>
      <c r="M24" s="154"/>
      <c r="N24" s="154"/>
      <c r="O24" s="154"/>
      <c r="P24" s="154"/>
      <c r="Q24" s="154"/>
      <c r="R24" s="154"/>
      <c r="S24" s="154"/>
      <c r="T24" s="154"/>
      <c r="U24" s="154"/>
      <c r="V24" s="154"/>
      <c r="X24" s="136"/>
      <c r="AB24" s="182"/>
      <c r="AC24" s="184"/>
      <c r="AD24" s="184"/>
    </row>
    <row r="25" spans="2:30" ht="49.95" customHeight="1" x14ac:dyDescent="0.2">
      <c r="B25" s="136"/>
      <c r="C25" s="754" t="s">
        <v>623</v>
      </c>
      <c r="D25" s="754"/>
      <c r="E25" s="754"/>
      <c r="F25" s="139" t="s">
        <v>99</v>
      </c>
      <c r="G25" s="734" t="s">
        <v>576</v>
      </c>
      <c r="H25" s="735"/>
      <c r="I25" s="735"/>
      <c r="J25" s="735"/>
      <c r="K25" s="735"/>
      <c r="L25" s="735"/>
      <c r="M25" s="735"/>
      <c r="N25" s="735"/>
      <c r="O25" s="735"/>
      <c r="P25" s="735"/>
      <c r="Q25" s="735"/>
      <c r="R25" s="735"/>
      <c r="S25" s="735"/>
      <c r="T25" s="735"/>
      <c r="U25" s="735"/>
      <c r="V25" s="736"/>
      <c r="X25" s="136"/>
      <c r="Y25" s="130" t="s">
        <v>44</v>
      </c>
      <c r="Z25" s="130" t="s">
        <v>94</v>
      </c>
      <c r="AA25" s="130" t="s">
        <v>44</v>
      </c>
      <c r="AB25" s="182"/>
      <c r="AC25" s="184"/>
      <c r="AD25" s="184"/>
    </row>
    <row r="26" spans="2:30" ht="79.2" customHeight="1" x14ac:dyDescent="0.2">
      <c r="B26" s="136"/>
      <c r="C26" s="754"/>
      <c r="D26" s="754"/>
      <c r="E26" s="754"/>
      <c r="F26" s="331"/>
      <c r="G26" s="632" t="s">
        <v>622</v>
      </c>
      <c r="H26" s="632"/>
      <c r="I26" s="632"/>
      <c r="J26" s="632"/>
      <c r="K26" s="632"/>
      <c r="L26" s="632"/>
      <c r="M26" s="632"/>
      <c r="N26" s="632"/>
      <c r="O26" s="632"/>
      <c r="P26" s="632"/>
      <c r="Q26" s="632"/>
      <c r="R26" s="632"/>
      <c r="S26" s="632"/>
      <c r="T26" s="632"/>
      <c r="U26" s="632"/>
      <c r="V26" s="633"/>
      <c r="X26" s="136"/>
      <c r="Y26" s="130" t="s">
        <v>44</v>
      </c>
      <c r="Z26" s="130" t="s">
        <v>94</v>
      </c>
      <c r="AA26" s="130" t="s">
        <v>44</v>
      </c>
      <c r="AB26" s="182"/>
      <c r="AC26" s="184"/>
      <c r="AD26" s="184"/>
    </row>
    <row r="27" spans="2:30" ht="19.5" customHeight="1" x14ac:dyDescent="0.2">
      <c r="B27" s="136"/>
      <c r="C27" s="754"/>
      <c r="D27" s="754"/>
      <c r="E27" s="754"/>
      <c r="F27" s="363" t="s">
        <v>97</v>
      </c>
      <c r="G27" s="154"/>
      <c r="H27" s="154"/>
      <c r="I27" s="154"/>
      <c r="J27" s="154"/>
      <c r="K27" s="154"/>
      <c r="L27" s="154"/>
      <c r="M27" s="154"/>
      <c r="N27" s="154"/>
      <c r="O27" s="154"/>
      <c r="P27" s="154"/>
      <c r="Q27" s="154"/>
      <c r="R27" s="154"/>
      <c r="S27" s="154"/>
      <c r="T27" s="154"/>
      <c r="U27" s="154"/>
      <c r="V27" s="157"/>
      <c r="X27" s="136"/>
      <c r="AB27" s="182"/>
      <c r="AC27" s="184"/>
      <c r="AD27" s="184"/>
    </row>
    <row r="28" spans="2:30" ht="19.5" customHeight="1" x14ac:dyDescent="0.2">
      <c r="B28" s="136"/>
      <c r="C28" s="754"/>
      <c r="D28" s="754"/>
      <c r="E28" s="754"/>
      <c r="F28" s="363"/>
      <c r="H28" s="174" t="s">
        <v>621</v>
      </c>
      <c r="I28" s="169"/>
      <c r="J28" s="169"/>
      <c r="K28" s="169"/>
      <c r="L28" s="169"/>
      <c r="M28" s="169"/>
      <c r="N28" s="169"/>
      <c r="O28" s="169"/>
      <c r="P28" s="169"/>
      <c r="Q28" s="332"/>
      <c r="R28" s="661"/>
      <c r="S28" s="662"/>
      <c r="T28" s="662"/>
      <c r="U28" s="138" t="s">
        <v>214</v>
      </c>
      <c r="V28" s="157"/>
      <c r="X28" s="136"/>
      <c r="AB28" s="182"/>
      <c r="AC28" s="184"/>
      <c r="AD28" s="184"/>
    </row>
    <row r="29" spans="2:30" ht="19.5" customHeight="1" x14ac:dyDescent="0.2">
      <c r="B29" s="136"/>
      <c r="C29" s="754"/>
      <c r="D29" s="754"/>
      <c r="E29" s="754"/>
      <c r="F29" s="363"/>
      <c r="H29" s="174" t="s">
        <v>620</v>
      </c>
      <c r="I29" s="169"/>
      <c r="J29" s="169"/>
      <c r="K29" s="169"/>
      <c r="L29" s="169"/>
      <c r="M29" s="169"/>
      <c r="N29" s="169"/>
      <c r="O29" s="169"/>
      <c r="P29" s="169"/>
      <c r="Q29" s="332"/>
      <c r="R29" s="661"/>
      <c r="S29" s="662"/>
      <c r="T29" s="662"/>
      <c r="U29" s="138" t="s">
        <v>214</v>
      </c>
      <c r="V29" s="157"/>
      <c r="X29" s="136"/>
      <c r="AB29" s="182"/>
      <c r="AC29" s="184"/>
      <c r="AD29" s="184"/>
    </row>
    <row r="30" spans="2:30" ht="19.2" customHeight="1" x14ac:dyDescent="0.2">
      <c r="B30" s="136"/>
      <c r="C30" s="754"/>
      <c r="D30" s="754"/>
      <c r="E30" s="754"/>
      <c r="F30" s="363"/>
      <c r="H30" s="174" t="s">
        <v>619</v>
      </c>
      <c r="I30" s="169"/>
      <c r="J30" s="169"/>
      <c r="K30" s="169"/>
      <c r="L30" s="169"/>
      <c r="M30" s="169"/>
      <c r="N30" s="169"/>
      <c r="O30" s="169"/>
      <c r="P30" s="169"/>
      <c r="Q30" s="332"/>
      <c r="R30" s="785" t="str">
        <f>(IFERROR(ROUNDDOWN(R29/R28*100,0),""))</f>
        <v/>
      </c>
      <c r="S30" s="786"/>
      <c r="T30" s="786"/>
      <c r="U30" s="138" t="s">
        <v>618</v>
      </c>
      <c r="V30" s="157"/>
      <c r="X30" s="136"/>
      <c r="AB30" s="182"/>
      <c r="AC30" s="184"/>
      <c r="AD30" s="184"/>
    </row>
    <row r="31" spans="2:30" ht="19.95" customHeight="1" x14ac:dyDescent="0.2">
      <c r="B31" s="136"/>
      <c r="C31" s="754"/>
      <c r="D31" s="754"/>
      <c r="E31" s="754"/>
      <c r="F31" s="135"/>
      <c r="G31" s="156"/>
      <c r="H31" s="156"/>
      <c r="I31" s="156"/>
      <c r="J31" s="156"/>
      <c r="K31" s="156"/>
      <c r="L31" s="156"/>
      <c r="M31" s="156"/>
      <c r="N31" s="156"/>
      <c r="O31" s="156"/>
      <c r="P31" s="156"/>
      <c r="Q31" s="156"/>
      <c r="R31" s="156"/>
      <c r="S31" s="156"/>
      <c r="T31" s="156"/>
      <c r="U31" s="156"/>
      <c r="V31" s="155"/>
      <c r="X31" s="136"/>
      <c r="AB31" s="182"/>
      <c r="AC31" s="184"/>
      <c r="AD31" s="184"/>
    </row>
    <row r="32" spans="2:30" ht="63" customHeight="1" x14ac:dyDescent="0.2">
      <c r="B32" s="136"/>
      <c r="C32" s="754"/>
      <c r="D32" s="754"/>
      <c r="E32" s="754"/>
      <c r="F32" s="139" t="s">
        <v>106</v>
      </c>
      <c r="G32" s="744" t="s">
        <v>617</v>
      </c>
      <c r="H32" s="744"/>
      <c r="I32" s="744"/>
      <c r="J32" s="744"/>
      <c r="K32" s="744"/>
      <c r="L32" s="744"/>
      <c r="M32" s="744"/>
      <c r="N32" s="744"/>
      <c r="O32" s="744"/>
      <c r="P32" s="744"/>
      <c r="Q32" s="744"/>
      <c r="R32" s="744"/>
      <c r="S32" s="744"/>
      <c r="T32" s="744"/>
      <c r="U32" s="744"/>
      <c r="V32" s="744"/>
      <c r="X32" s="136"/>
      <c r="Y32" s="130" t="s">
        <v>44</v>
      </c>
      <c r="Z32" s="130" t="s">
        <v>94</v>
      </c>
      <c r="AA32" s="130" t="s">
        <v>44</v>
      </c>
      <c r="AB32" s="182"/>
      <c r="AC32" s="184"/>
    </row>
    <row r="33" spans="2:29" ht="32.549999999999997" customHeight="1" x14ac:dyDescent="0.2">
      <c r="B33" s="136"/>
      <c r="C33" s="754"/>
      <c r="D33" s="754"/>
      <c r="E33" s="754"/>
      <c r="F33" s="135" t="s">
        <v>210</v>
      </c>
      <c r="G33" s="734" t="s">
        <v>616</v>
      </c>
      <c r="H33" s="735"/>
      <c r="I33" s="735"/>
      <c r="J33" s="735"/>
      <c r="K33" s="735"/>
      <c r="L33" s="735"/>
      <c r="M33" s="735"/>
      <c r="N33" s="735"/>
      <c r="O33" s="735"/>
      <c r="P33" s="735"/>
      <c r="Q33" s="735"/>
      <c r="R33" s="735"/>
      <c r="S33" s="735"/>
      <c r="T33" s="735"/>
      <c r="U33" s="735"/>
      <c r="V33" s="736"/>
      <c r="X33" s="136"/>
      <c r="Y33" s="130" t="s">
        <v>44</v>
      </c>
      <c r="Z33" s="130" t="s">
        <v>94</v>
      </c>
      <c r="AA33" s="130" t="s">
        <v>44</v>
      </c>
      <c r="AB33" s="182"/>
      <c r="AC33" s="184"/>
    </row>
    <row r="34" spans="2:29" x14ac:dyDescent="0.2">
      <c r="B34" s="124"/>
      <c r="C34" s="123"/>
      <c r="D34" s="123"/>
      <c r="E34" s="123"/>
      <c r="F34" s="123"/>
      <c r="G34" s="123"/>
      <c r="H34" s="123"/>
      <c r="I34" s="123"/>
      <c r="J34" s="123"/>
      <c r="K34" s="123"/>
      <c r="L34" s="123"/>
      <c r="M34" s="123"/>
      <c r="N34" s="123"/>
      <c r="O34" s="123"/>
      <c r="P34" s="123"/>
      <c r="Q34" s="123"/>
      <c r="R34" s="123"/>
      <c r="S34" s="123"/>
      <c r="T34" s="123"/>
      <c r="U34" s="123"/>
      <c r="V34" s="123"/>
      <c r="W34" s="123"/>
      <c r="X34" s="124"/>
      <c r="Y34" s="123"/>
      <c r="Z34" s="123"/>
      <c r="AA34" s="123"/>
      <c r="AB34" s="132"/>
    </row>
    <row r="36" spans="2:29" x14ac:dyDescent="0.2">
      <c r="B36" s="117" t="s">
        <v>209</v>
      </c>
    </row>
    <row r="37" spans="2:29" x14ac:dyDescent="0.2">
      <c r="B37" s="117" t="s">
        <v>208</v>
      </c>
      <c r="K37" s="184"/>
      <c r="L37" s="184"/>
      <c r="M37" s="184"/>
      <c r="N37" s="184"/>
      <c r="O37" s="184"/>
      <c r="P37" s="184"/>
      <c r="Q37" s="184"/>
      <c r="R37" s="184"/>
      <c r="S37" s="184"/>
      <c r="T37" s="184"/>
      <c r="U37" s="184"/>
      <c r="V37" s="184"/>
      <c r="W37" s="184"/>
      <c r="X37" s="184"/>
      <c r="Y37" s="184"/>
      <c r="Z37" s="184"/>
      <c r="AA37" s="184"/>
    </row>
    <row r="122" spans="3:7" x14ac:dyDescent="0.2">
      <c r="C122" s="123"/>
      <c r="D122" s="123"/>
      <c r="E122" s="123"/>
      <c r="F122" s="123"/>
      <c r="G122" s="123"/>
    </row>
    <row r="123" spans="3:7" x14ac:dyDescent="0.2">
      <c r="C123" s="144"/>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9"/>
  <dataValidations count="1">
    <dataValidation type="list" allowBlank="1" showInputMessage="1" showErrorMessage="1" sqref="Y15:Y16 AA15:AA16 AA22:AA23 Q8 Y25:Y26 AA25:AA26 AA32:AA33 Y22:Y23 G8:G10 L8 Y32:Y33" xr:uid="{77E3281B-3C3B-4F7E-9714-524F36AF6D12}">
      <formula1>"□,■"</formula1>
    </dataValidation>
  </dataValidations>
  <pageMargins left="0.7" right="0.7" top="0.75" bottom="0.75" header="0.3" footer="0.3"/>
  <pageSetup paperSize="9" scale="8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55D4A-04F6-4588-9760-29C408DF23DA}">
  <sheetPr>
    <tabColor rgb="FF0070C0"/>
  </sheetPr>
  <dimension ref="A1:AF123"/>
  <sheetViews>
    <sheetView zoomScaleNormal="100" workbookViewId="0"/>
  </sheetViews>
  <sheetFormatPr defaultColWidth="9" defaultRowHeight="13.2" x14ac:dyDescent="0.2"/>
  <cols>
    <col min="1" max="1" width="2.109375" style="351" customWidth="1"/>
    <col min="2" max="23" width="3.6640625" style="351" customWidth="1"/>
    <col min="24" max="24" width="2.109375" style="351" customWidth="1"/>
    <col min="25" max="37" width="5.6640625" style="351" customWidth="1"/>
    <col min="38" max="16384" width="9" style="351"/>
  </cols>
  <sheetData>
    <row r="1" spans="2:23" x14ac:dyDescent="0.2">
      <c r="B1" s="351" t="s">
        <v>636</v>
      </c>
      <c r="M1" s="362"/>
      <c r="N1" s="361"/>
      <c r="O1" s="361"/>
      <c r="P1" s="361"/>
      <c r="Q1" s="362" t="s">
        <v>134</v>
      </c>
      <c r="R1" s="360"/>
      <c r="S1" s="361" t="s">
        <v>133</v>
      </c>
      <c r="T1" s="360"/>
      <c r="U1" s="361" t="s">
        <v>132</v>
      </c>
      <c r="V1" s="360"/>
      <c r="W1" s="361" t="s">
        <v>131</v>
      </c>
    </row>
    <row r="2" spans="2:23" ht="5.0999999999999996" customHeight="1" x14ac:dyDescent="0.2">
      <c r="M2" s="362"/>
      <c r="N2" s="361"/>
      <c r="O2" s="361"/>
      <c r="P2" s="361"/>
      <c r="Q2" s="362"/>
      <c r="R2" s="361"/>
      <c r="S2" s="361"/>
      <c r="T2" s="361"/>
      <c r="U2" s="361"/>
      <c r="V2" s="361"/>
      <c r="W2" s="361"/>
    </row>
    <row r="3" spans="2:23" x14ac:dyDescent="0.2">
      <c r="B3" s="756" t="s">
        <v>635</v>
      </c>
      <c r="C3" s="756"/>
      <c r="D3" s="756"/>
      <c r="E3" s="756"/>
      <c r="F3" s="756"/>
      <c r="G3" s="756"/>
      <c r="H3" s="756"/>
      <c r="I3" s="756"/>
      <c r="J3" s="756"/>
      <c r="K3" s="756"/>
      <c r="L3" s="756"/>
      <c r="M3" s="756"/>
      <c r="N3" s="756"/>
      <c r="O3" s="756"/>
      <c r="P3" s="756"/>
      <c r="Q3" s="756"/>
      <c r="R3" s="756"/>
      <c r="S3" s="756"/>
      <c r="T3" s="756"/>
      <c r="U3" s="756"/>
      <c r="V3" s="756"/>
      <c r="W3" s="756"/>
    </row>
    <row r="4" spans="2:23" ht="5.0999999999999996" customHeight="1" x14ac:dyDescent="0.2">
      <c r="B4" s="361"/>
      <c r="C4" s="361"/>
      <c r="D4" s="361"/>
      <c r="E4" s="361"/>
      <c r="F4" s="361"/>
      <c r="G4" s="361"/>
      <c r="H4" s="361"/>
      <c r="I4" s="361"/>
      <c r="J4" s="361"/>
      <c r="K4" s="361"/>
      <c r="L4" s="361"/>
      <c r="M4" s="361"/>
      <c r="N4" s="361"/>
      <c r="O4" s="361"/>
      <c r="P4" s="361"/>
      <c r="Q4" s="361"/>
      <c r="R4" s="361"/>
      <c r="S4" s="361"/>
      <c r="T4" s="361"/>
      <c r="U4" s="361"/>
      <c r="V4" s="361"/>
      <c r="W4" s="361"/>
    </row>
    <row r="5" spans="2:23" x14ac:dyDescent="0.2">
      <c r="B5" s="361"/>
      <c r="C5" s="361"/>
      <c r="D5" s="361"/>
      <c r="E5" s="361"/>
      <c r="F5" s="361"/>
      <c r="G5" s="361"/>
      <c r="H5" s="361"/>
      <c r="I5" s="361"/>
      <c r="J5" s="361"/>
      <c r="K5" s="361"/>
      <c r="L5" s="361"/>
      <c r="M5" s="361"/>
      <c r="N5" s="361"/>
      <c r="O5" s="361"/>
      <c r="P5" s="362" t="s">
        <v>213</v>
      </c>
      <c r="Q5" s="757"/>
      <c r="R5" s="757"/>
      <c r="S5" s="757"/>
      <c r="T5" s="757"/>
      <c r="U5" s="757"/>
      <c r="V5" s="757"/>
      <c r="W5" s="757"/>
    </row>
    <row r="6" spans="2:23" x14ac:dyDescent="0.2">
      <c r="B6" s="361"/>
      <c r="C6" s="361"/>
      <c r="D6" s="361"/>
      <c r="E6" s="361"/>
      <c r="F6" s="361"/>
      <c r="G6" s="361"/>
      <c r="H6" s="361"/>
      <c r="I6" s="361"/>
      <c r="J6" s="361"/>
      <c r="K6" s="361"/>
      <c r="L6" s="361"/>
      <c r="M6" s="361"/>
      <c r="N6" s="361"/>
      <c r="O6" s="361"/>
      <c r="P6" s="362" t="s">
        <v>212</v>
      </c>
      <c r="Q6" s="758"/>
      <c r="R6" s="758"/>
      <c r="S6" s="758"/>
      <c r="T6" s="758"/>
      <c r="U6" s="758"/>
      <c r="V6" s="758"/>
      <c r="W6" s="758"/>
    </row>
    <row r="7" spans="2:23" ht="10.5" customHeight="1" x14ac:dyDescent="0.2">
      <c r="B7" s="361"/>
      <c r="C7" s="361"/>
      <c r="D7" s="361"/>
      <c r="E7" s="361"/>
      <c r="F7" s="361"/>
      <c r="G7" s="361"/>
      <c r="H7" s="361"/>
      <c r="I7" s="361"/>
      <c r="J7" s="361"/>
      <c r="K7" s="361"/>
      <c r="L7" s="361"/>
      <c r="M7" s="361"/>
      <c r="N7" s="361"/>
      <c r="O7" s="361"/>
      <c r="P7" s="361"/>
      <c r="Q7" s="361"/>
      <c r="R7" s="361"/>
      <c r="S7" s="361"/>
      <c r="T7" s="361"/>
      <c r="U7" s="361"/>
      <c r="V7" s="361"/>
      <c r="W7" s="361"/>
    </row>
    <row r="8" spans="2:23" x14ac:dyDescent="0.2">
      <c r="B8" s="351" t="s">
        <v>634</v>
      </c>
    </row>
    <row r="9" spans="2:23" x14ac:dyDescent="0.2">
      <c r="C9" s="360" t="s">
        <v>44</v>
      </c>
      <c r="D9" s="351" t="s">
        <v>612</v>
      </c>
      <c r="J9" s="360" t="s">
        <v>44</v>
      </c>
      <c r="K9" s="351" t="s">
        <v>611</v>
      </c>
    </row>
    <row r="10" spans="2:23" ht="10.5" customHeight="1" x14ac:dyDescent="0.2"/>
    <row r="11" spans="2:23" x14ac:dyDescent="0.2">
      <c r="B11" s="351" t="s">
        <v>610</v>
      </c>
    </row>
    <row r="12" spans="2:23" x14ac:dyDescent="0.2">
      <c r="C12" s="360" t="s">
        <v>44</v>
      </c>
      <c r="D12" s="351" t="s">
        <v>609</v>
      </c>
    </row>
    <row r="13" spans="2:23" x14ac:dyDescent="0.2">
      <c r="C13" s="360" t="s">
        <v>44</v>
      </c>
      <c r="D13" s="351" t="s">
        <v>608</v>
      </c>
    </row>
    <row r="14" spans="2:23" ht="10.5" customHeight="1" x14ac:dyDescent="0.2"/>
    <row r="15" spans="2:23" x14ac:dyDescent="0.2">
      <c r="B15" s="351" t="s">
        <v>607</v>
      </c>
    </row>
    <row r="16" spans="2:23" ht="60" customHeight="1" x14ac:dyDescent="0.2">
      <c r="B16" s="759"/>
      <c r="C16" s="759"/>
      <c r="D16" s="759"/>
      <c r="E16" s="759"/>
      <c r="F16" s="760" t="s">
        <v>604</v>
      </c>
      <c r="G16" s="761"/>
      <c r="H16" s="761"/>
      <c r="I16" s="761"/>
      <c r="J16" s="761"/>
      <c r="K16" s="761"/>
      <c r="L16" s="762"/>
      <c r="M16" s="763" t="s">
        <v>633</v>
      </c>
      <c r="N16" s="763"/>
      <c r="O16" s="763"/>
      <c r="P16" s="763"/>
      <c r="Q16" s="763"/>
      <c r="R16" s="763"/>
      <c r="S16" s="763"/>
    </row>
    <row r="17" spans="2:23" x14ac:dyDescent="0.2">
      <c r="B17" s="764">
        <v>4</v>
      </c>
      <c r="C17" s="765"/>
      <c r="D17" s="765" t="s">
        <v>602</v>
      </c>
      <c r="E17" s="766"/>
      <c r="F17" s="767"/>
      <c r="G17" s="768"/>
      <c r="H17" s="768"/>
      <c r="I17" s="768"/>
      <c r="J17" s="768"/>
      <c r="K17" s="768"/>
      <c r="L17" s="358" t="s">
        <v>95</v>
      </c>
      <c r="M17" s="767"/>
      <c r="N17" s="768"/>
      <c r="O17" s="768"/>
      <c r="P17" s="768"/>
      <c r="Q17" s="768"/>
      <c r="R17" s="768"/>
      <c r="S17" s="358" t="s">
        <v>95</v>
      </c>
    </row>
    <row r="18" spans="2:23" x14ac:dyDescent="0.2">
      <c r="B18" s="764">
        <v>5</v>
      </c>
      <c r="C18" s="765"/>
      <c r="D18" s="765" t="s">
        <v>602</v>
      </c>
      <c r="E18" s="766"/>
      <c r="F18" s="767"/>
      <c r="G18" s="768"/>
      <c r="H18" s="768"/>
      <c r="I18" s="768"/>
      <c r="J18" s="768"/>
      <c r="K18" s="768"/>
      <c r="L18" s="358" t="s">
        <v>95</v>
      </c>
      <c r="M18" s="767"/>
      <c r="N18" s="768"/>
      <c r="O18" s="768"/>
      <c r="P18" s="768"/>
      <c r="Q18" s="768"/>
      <c r="R18" s="768"/>
      <c r="S18" s="358" t="s">
        <v>95</v>
      </c>
    </row>
    <row r="19" spans="2:23" x14ac:dyDescent="0.2">
      <c r="B19" s="764">
        <v>6</v>
      </c>
      <c r="C19" s="765"/>
      <c r="D19" s="765" t="s">
        <v>602</v>
      </c>
      <c r="E19" s="766"/>
      <c r="F19" s="767"/>
      <c r="G19" s="768"/>
      <c r="H19" s="768"/>
      <c r="I19" s="768"/>
      <c r="J19" s="768"/>
      <c r="K19" s="768"/>
      <c r="L19" s="358" t="s">
        <v>95</v>
      </c>
      <c r="M19" s="767"/>
      <c r="N19" s="768"/>
      <c r="O19" s="768"/>
      <c r="P19" s="768"/>
      <c r="Q19" s="768"/>
      <c r="R19" s="768"/>
      <c r="S19" s="358" t="s">
        <v>95</v>
      </c>
    </row>
    <row r="20" spans="2:23" x14ac:dyDescent="0.2">
      <c r="B20" s="764">
        <v>7</v>
      </c>
      <c r="C20" s="765"/>
      <c r="D20" s="765" t="s">
        <v>602</v>
      </c>
      <c r="E20" s="766"/>
      <c r="F20" s="767"/>
      <c r="G20" s="768"/>
      <c r="H20" s="768"/>
      <c r="I20" s="768"/>
      <c r="J20" s="768"/>
      <c r="K20" s="768"/>
      <c r="L20" s="358" t="s">
        <v>95</v>
      </c>
      <c r="M20" s="767"/>
      <c r="N20" s="768"/>
      <c r="O20" s="768"/>
      <c r="P20" s="768"/>
      <c r="Q20" s="768"/>
      <c r="R20" s="768"/>
      <c r="S20" s="358" t="s">
        <v>95</v>
      </c>
    </row>
    <row r="21" spans="2:23" x14ac:dyDescent="0.2">
      <c r="B21" s="764">
        <v>8</v>
      </c>
      <c r="C21" s="765"/>
      <c r="D21" s="765" t="s">
        <v>602</v>
      </c>
      <c r="E21" s="766"/>
      <c r="F21" s="767"/>
      <c r="G21" s="768"/>
      <c r="H21" s="768"/>
      <c r="I21" s="768"/>
      <c r="J21" s="768"/>
      <c r="K21" s="768"/>
      <c r="L21" s="358" t="s">
        <v>95</v>
      </c>
      <c r="M21" s="767"/>
      <c r="N21" s="768"/>
      <c r="O21" s="768"/>
      <c r="P21" s="768"/>
      <c r="Q21" s="768"/>
      <c r="R21" s="768"/>
      <c r="S21" s="358" t="s">
        <v>95</v>
      </c>
    </row>
    <row r="22" spans="2:23" x14ac:dyDescent="0.2">
      <c r="B22" s="764">
        <v>9</v>
      </c>
      <c r="C22" s="765"/>
      <c r="D22" s="765" t="s">
        <v>602</v>
      </c>
      <c r="E22" s="766"/>
      <c r="F22" s="767"/>
      <c r="G22" s="768"/>
      <c r="H22" s="768"/>
      <c r="I22" s="768"/>
      <c r="J22" s="768"/>
      <c r="K22" s="768"/>
      <c r="L22" s="358" t="s">
        <v>95</v>
      </c>
      <c r="M22" s="767"/>
      <c r="N22" s="768"/>
      <c r="O22" s="768"/>
      <c r="P22" s="768"/>
      <c r="Q22" s="768"/>
      <c r="R22" s="768"/>
      <c r="S22" s="358" t="s">
        <v>95</v>
      </c>
    </row>
    <row r="23" spans="2:23" x14ac:dyDescent="0.2">
      <c r="B23" s="764">
        <v>10</v>
      </c>
      <c r="C23" s="765"/>
      <c r="D23" s="765" t="s">
        <v>602</v>
      </c>
      <c r="E23" s="766"/>
      <c r="F23" s="767"/>
      <c r="G23" s="768"/>
      <c r="H23" s="768"/>
      <c r="I23" s="768"/>
      <c r="J23" s="768"/>
      <c r="K23" s="768"/>
      <c r="L23" s="358" t="s">
        <v>95</v>
      </c>
      <c r="M23" s="767"/>
      <c r="N23" s="768"/>
      <c r="O23" s="768"/>
      <c r="P23" s="768"/>
      <c r="Q23" s="768"/>
      <c r="R23" s="768"/>
      <c r="S23" s="358" t="s">
        <v>95</v>
      </c>
    </row>
    <row r="24" spans="2:23" x14ac:dyDescent="0.2">
      <c r="B24" s="764">
        <v>11</v>
      </c>
      <c r="C24" s="765"/>
      <c r="D24" s="765" t="s">
        <v>602</v>
      </c>
      <c r="E24" s="766"/>
      <c r="F24" s="767"/>
      <c r="G24" s="768"/>
      <c r="H24" s="768"/>
      <c r="I24" s="768"/>
      <c r="J24" s="768"/>
      <c r="K24" s="768"/>
      <c r="L24" s="358" t="s">
        <v>95</v>
      </c>
      <c r="M24" s="767"/>
      <c r="N24" s="768"/>
      <c r="O24" s="768"/>
      <c r="P24" s="768"/>
      <c r="Q24" s="768"/>
      <c r="R24" s="768"/>
      <c r="S24" s="358" t="s">
        <v>95</v>
      </c>
    </row>
    <row r="25" spans="2:23" x14ac:dyDescent="0.2">
      <c r="B25" s="764">
        <v>12</v>
      </c>
      <c r="C25" s="765"/>
      <c r="D25" s="765" t="s">
        <v>602</v>
      </c>
      <c r="E25" s="766"/>
      <c r="F25" s="767"/>
      <c r="G25" s="768"/>
      <c r="H25" s="768"/>
      <c r="I25" s="768"/>
      <c r="J25" s="768"/>
      <c r="K25" s="768"/>
      <c r="L25" s="358" t="s">
        <v>95</v>
      </c>
      <c r="M25" s="767"/>
      <c r="N25" s="768"/>
      <c r="O25" s="768"/>
      <c r="P25" s="768"/>
      <c r="Q25" s="768"/>
      <c r="R25" s="768"/>
      <c r="S25" s="358" t="s">
        <v>95</v>
      </c>
      <c r="U25" s="759" t="s">
        <v>606</v>
      </c>
      <c r="V25" s="759"/>
      <c r="W25" s="759"/>
    </row>
    <row r="26" spans="2:23" x14ac:dyDescent="0.2">
      <c r="B26" s="764">
        <v>1</v>
      </c>
      <c r="C26" s="765"/>
      <c r="D26" s="765" t="s">
        <v>602</v>
      </c>
      <c r="E26" s="766"/>
      <c r="F26" s="767"/>
      <c r="G26" s="768"/>
      <c r="H26" s="768"/>
      <c r="I26" s="768"/>
      <c r="J26" s="768"/>
      <c r="K26" s="768"/>
      <c r="L26" s="358" t="s">
        <v>95</v>
      </c>
      <c r="M26" s="767"/>
      <c r="N26" s="768"/>
      <c r="O26" s="768"/>
      <c r="P26" s="768"/>
      <c r="Q26" s="768"/>
      <c r="R26" s="768"/>
      <c r="S26" s="358" t="s">
        <v>95</v>
      </c>
      <c r="U26" s="769"/>
      <c r="V26" s="769"/>
      <c r="W26" s="769"/>
    </row>
    <row r="27" spans="2:23" x14ac:dyDescent="0.2">
      <c r="B27" s="764">
        <v>2</v>
      </c>
      <c r="C27" s="765"/>
      <c r="D27" s="765" t="s">
        <v>602</v>
      </c>
      <c r="E27" s="766"/>
      <c r="F27" s="767"/>
      <c r="G27" s="768"/>
      <c r="H27" s="768"/>
      <c r="I27" s="768"/>
      <c r="J27" s="768"/>
      <c r="K27" s="768"/>
      <c r="L27" s="358" t="s">
        <v>95</v>
      </c>
      <c r="M27" s="767"/>
      <c r="N27" s="768"/>
      <c r="O27" s="768"/>
      <c r="P27" s="768"/>
      <c r="Q27" s="768"/>
      <c r="R27" s="768"/>
      <c r="S27" s="358" t="s">
        <v>95</v>
      </c>
    </row>
    <row r="28" spans="2:23" x14ac:dyDescent="0.2">
      <c r="B28" s="759" t="s">
        <v>600</v>
      </c>
      <c r="C28" s="759"/>
      <c r="D28" s="759"/>
      <c r="E28" s="759"/>
      <c r="F28" s="764" t="str">
        <f>IF(SUM(F17:K27)=0,"",SUM(F17:K27))</f>
        <v/>
      </c>
      <c r="G28" s="765"/>
      <c r="H28" s="765"/>
      <c r="I28" s="765"/>
      <c r="J28" s="765"/>
      <c r="K28" s="765"/>
      <c r="L28" s="358" t="s">
        <v>95</v>
      </c>
      <c r="M28" s="764" t="str">
        <f>IF(SUM(M17:R27)=0,"",SUM(M17:R27))</f>
        <v/>
      </c>
      <c r="N28" s="765"/>
      <c r="O28" s="765"/>
      <c r="P28" s="765"/>
      <c r="Q28" s="765"/>
      <c r="R28" s="765"/>
      <c r="S28" s="358" t="s">
        <v>95</v>
      </c>
      <c r="U28" s="759" t="s">
        <v>599</v>
      </c>
      <c r="V28" s="759"/>
      <c r="W28" s="759"/>
    </row>
    <row r="29" spans="2:23" ht="40.049999999999997" customHeight="1" x14ac:dyDescent="0.2">
      <c r="B29" s="763" t="s">
        <v>598</v>
      </c>
      <c r="C29" s="759"/>
      <c r="D29" s="759"/>
      <c r="E29" s="759"/>
      <c r="F29" s="770" t="str">
        <f>IF(F28="","",F28/U26)</f>
        <v/>
      </c>
      <c r="G29" s="771"/>
      <c r="H29" s="771"/>
      <c r="I29" s="771"/>
      <c r="J29" s="771"/>
      <c r="K29" s="771"/>
      <c r="L29" s="358" t="s">
        <v>95</v>
      </c>
      <c r="M29" s="770" t="str">
        <f>IF(M28="","",M28/U26)</f>
        <v/>
      </c>
      <c r="N29" s="771"/>
      <c r="O29" s="771"/>
      <c r="P29" s="771"/>
      <c r="Q29" s="771"/>
      <c r="R29" s="771"/>
      <c r="S29" s="358" t="s">
        <v>95</v>
      </c>
      <c r="U29" s="772" t="str">
        <f>IF(F29="","",ROUNDDOWN(M29/F29,3))</f>
        <v/>
      </c>
      <c r="V29" s="773"/>
      <c r="W29" s="774"/>
    </row>
    <row r="31" spans="2:23" x14ac:dyDescent="0.2">
      <c r="B31" s="351" t="s">
        <v>605</v>
      </c>
    </row>
    <row r="32" spans="2:23" ht="60" customHeight="1" x14ac:dyDescent="0.2">
      <c r="B32" s="759"/>
      <c r="C32" s="759"/>
      <c r="D32" s="759"/>
      <c r="E32" s="759"/>
      <c r="F32" s="760" t="s">
        <v>604</v>
      </c>
      <c r="G32" s="761"/>
      <c r="H32" s="761"/>
      <c r="I32" s="761"/>
      <c r="J32" s="761"/>
      <c r="K32" s="761"/>
      <c r="L32" s="762"/>
      <c r="M32" s="763" t="s">
        <v>633</v>
      </c>
      <c r="N32" s="763"/>
      <c r="O32" s="763"/>
      <c r="P32" s="763"/>
      <c r="Q32" s="763"/>
      <c r="R32" s="763"/>
      <c r="S32" s="763"/>
    </row>
    <row r="33" spans="1:32" x14ac:dyDescent="0.2">
      <c r="B33" s="767"/>
      <c r="C33" s="768"/>
      <c r="D33" s="768"/>
      <c r="E33" s="359" t="s">
        <v>602</v>
      </c>
      <c r="F33" s="767"/>
      <c r="G33" s="768"/>
      <c r="H33" s="768"/>
      <c r="I33" s="768"/>
      <c r="J33" s="768"/>
      <c r="K33" s="768"/>
      <c r="L33" s="358" t="s">
        <v>95</v>
      </c>
      <c r="M33" s="767"/>
      <c r="N33" s="768"/>
      <c r="O33" s="768"/>
      <c r="P33" s="768"/>
      <c r="Q33" s="768"/>
      <c r="R33" s="768"/>
      <c r="S33" s="358" t="s">
        <v>95</v>
      </c>
    </row>
    <row r="34" spans="1:32" x14ac:dyDescent="0.2">
      <c r="B34" s="767"/>
      <c r="C34" s="768"/>
      <c r="D34" s="768"/>
      <c r="E34" s="359" t="s">
        <v>602</v>
      </c>
      <c r="F34" s="767"/>
      <c r="G34" s="768"/>
      <c r="H34" s="768"/>
      <c r="I34" s="768"/>
      <c r="J34" s="768"/>
      <c r="K34" s="768"/>
      <c r="L34" s="358" t="s">
        <v>95</v>
      </c>
      <c r="M34" s="767"/>
      <c r="N34" s="768"/>
      <c r="O34" s="768"/>
      <c r="P34" s="768"/>
      <c r="Q34" s="768"/>
      <c r="R34" s="768"/>
      <c r="S34" s="358" t="s">
        <v>95</v>
      </c>
    </row>
    <row r="35" spans="1:32" x14ac:dyDescent="0.2">
      <c r="B35" s="767"/>
      <c r="C35" s="768"/>
      <c r="D35" s="768"/>
      <c r="E35" s="359" t="s">
        <v>601</v>
      </c>
      <c r="F35" s="767"/>
      <c r="G35" s="768"/>
      <c r="H35" s="768"/>
      <c r="I35" s="768"/>
      <c r="J35" s="768"/>
      <c r="K35" s="768"/>
      <c r="L35" s="358" t="s">
        <v>95</v>
      </c>
      <c r="M35" s="767"/>
      <c r="N35" s="768"/>
      <c r="O35" s="768"/>
      <c r="P35" s="768"/>
      <c r="Q35" s="768"/>
      <c r="R35" s="768"/>
      <c r="S35" s="358" t="s">
        <v>95</v>
      </c>
    </row>
    <row r="36" spans="1:32" x14ac:dyDescent="0.2">
      <c r="B36" s="759" t="s">
        <v>600</v>
      </c>
      <c r="C36" s="759"/>
      <c r="D36" s="759"/>
      <c r="E36" s="759"/>
      <c r="F36" s="764" t="str">
        <f>IF(SUM(F33:K35)=0,"",SUM(F33:K35))</f>
        <v/>
      </c>
      <c r="G36" s="765"/>
      <c r="H36" s="765"/>
      <c r="I36" s="765"/>
      <c r="J36" s="765"/>
      <c r="K36" s="765"/>
      <c r="L36" s="358" t="s">
        <v>95</v>
      </c>
      <c r="M36" s="764" t="str">
        <f>IF(SUM(M33:R35)=0,"",SUM(M33:R35))</f>
        <v/>
      </c>
      <c r="N36" s="765"/>
      <c r="O36" s="765"/>
      <c r="P36" s="765"/>
      <c r="Q36" s="765"/>
      <c r="R36" s="765"/>
      <c r="S36" s="358" t="s">
        <v>95</v>
      </c>
      <c r="U36" s="759" t="s">
        <v>599</v>
      </c>
      <c r="V36" s="759"/>
      <c r="W36" s="759"/>
    </row>
    <row r="37" spans="1:32" ht="40.049999999999997" customHeight="1" x14ac:dyDescent="0.2">
      <c r="B37" s="763" t="s">
        <v>598</v>
      </c>
      <c r="C37" s="759"/>
      <c r="D37" s="759"/>
      <c r="E37" s="759"/>
      <c r="F37" s="770" t="str">
        <f>IF(F36="","",F36/3)</f>
        <v/>
      </c>
      <c r="G37" s="771"/>
      <c r="H37" s="771"/>
      <c r="I37" s="771"/>
      <c r="J37" s="771"/>
      <c r="K37" s="771"/>
      <c r="L37" s="358" t="s">
        <v>95</v>
      </c>
      <c r="M37" s="770" t="str">
        <f>IF(M36="","",M36/3)</f>
        <v/>
      </c>
      <c r="N37" s="771"/>
      <c r="O37" s="771"/>
      <c r="P37" s="771"/>
      <c r="Q37" s="771"/>
      <c r="R37" s="771"/>
      <c r="S37" s="358" t="s">
        <v>95</v>
      </c>
      <c r="U37" s="772" t="str">
        <f>IF(F37="","",ROUNDDOWN(M37/F37,3))</f>
        <v/>
      </c>
      <c r="V37" s="773"/>
      <c r="W37" s="774"/>
    </row>
    <row r="38" spans="1:32" ht="5.0999999999999996" customHeight="1" x14ac:dyDescent="0.2">
      <c r="A38" s="353"/>
      <c r="B38" s="357"/>
      <c r="C38" s="355"/>
      <c r="D38" s="355"/>
      <c r="E38" s="355"/>
      <c r="F38" s="356"/>
      <c r="G38" s="356"/>
      <c r="H38" s="356"/>
      <c r="I38" s="356"/>
      <c r="J38" s="356"/>
      <c r="K38" s="356"/>
      <c r="L38" s="355"/>
      <c r="M38" s="356"/>
      <c r="N38" s="356"/>
      <c r="O38" s="356"/>
      <c r="P38" s="356"/>
      <c r="Q38" s="356"/>
      <c r="R38" s="356"/>
      <c r="S38" s="355"/>
      <c r="T38" s="353"/>
      <c r="U38" s="354"/>
      <c r="V38" s="354"/>
      <c r="W38" s="354"/>
      <c r="X38" s="353"/>
      <c r="Y38" s="353"/>
      <c r="Z38" s="353"/>
      <c r="AA38" s="353"/>
      <c r="AB38" s="353"/>
      <c r="AC38" s="353"/>
      <c r="AD38" s="353"/>
      <c r="AE38" s="353"/>
      <c r="AF38" s="353"/>
    </row>
    <row r="39" spans="1:32" x14ac:dyDescent="0.2">
      <c r="B39" s="351" t="s">
        <v>597</v>
      </c>
      <c r="C39" s="352"/>
    </row>
    <row r="40" spans="1:32" x14ac:dyDescent="0.2">
      <c r="B40" s="775" t="s">
        <v>632</v>
      </c>
      <c r="C40" s="775"/>
      <c r="D40" s="775"/>
      <c r="E40" s="775"/>
      <c r="F40" s="775"/>
      <c r="G40" s="775"/>
      <c r="H40" s="775"/>
      <c r="I40" s="775"/>
      <c r="J40" s="775"/>
      <c r="K40" s="775"/>
      <c r="L40" s="775"/>
      <c r="M40" s="775"/>
      <c r="N40" s="775"/>
      <c r="O40" s="775"/>
      <c r="P40" s="775"/>
      <c r="Q40" s="775"/>
      <c r="R40" s="775"/>
      <c r="S40" s="775"/>
      <c r="T40" s="775"/>
      <c r="U40" s="775"/>
      <c r="V40" s="775"/>
      <c r="W40" s="775"/>
    </row>
    <row r="41" spans="1:32" x14ac:dyDescent="0.2">
      <c r="B41" s="775" t="s">
        <v>631</v>
      </c>
      <c r="C41" s="775"/>
      <c r="D41" s="775"/>
      <c r="E41" s="775"/>
      <c r="F41" s="775"/>
      <c r="G41" s="775"/>
      <c r="H41" s="775"/>
      <c r="I41" s="775"/>
      <c r="J41" s="775"/>
      <c r="K41" s="775"/>
      <c r="L41" s="775"/>
      <c r="M41" s="775"/>
      <c r="N41" s="775"/>
      <c r="O41" s="775"/>
      <c r="P41" s="775"/>
      <c r="Q41" s="775"/>
      <c r="R41" s="775"/>
      <c r="S41" s="775"/>
      <c r="T41" s="775"/>
      <c r="U41" s="775"/>
      <c r="V41" s="775"/>
      <c r="W41" s="775"/>
    </row>
    <row r="42" spans="1:32" x14ac:dyDescent="0.2">
      <c r="B42" s="787" t="s">
        <v>630</v>
      </c>
      <c r="C42" s="787"/>
      <c r="D42" s="787"/>
      <c r="E42" s="787"/>
      <c r="F42" s="787"/>
      <c r="G42" s="787"/>
      <c r="H42" s="787"/>
      <c r="I42" s="787"/>
      <c r="J42" s="787"/>
      <c r="K42" s="787"/>
      <c r="L42" s="787"/>
      <c r="M42" s="787"/>
      <c r="N42" s="787"/>
      <c r="O42" s="787"/>
      <c r="P42" s="787"/>
      <c r="Q42" s="787"/>
      <c r="R42" s="787"/>
      <c r="S42" s="787"/>
      <c r="T42" s="787"/>
      <c r="U42" s="787"/>
      <c r="V42" s="787"/>
      <c r="W42" s="787"/>
    </row>
    <row r="43" spans="1:32" x14ac:dyDescent="0.2">
      <c r="B43" s="775" t="s">
        <v>594</v>
      </c>
      <c r="C43" s="775"/>
      <c r="D43" s="775"/>
      <c r="E43" s="775"/>
      <c r="F43" s="775"/>
      <c r="G43" s="775"/>
      <c r="H43" s="775"/>
      <c r="I43" s="775"/>
      <c r="J43" s="775"/>
      <c r="K43" s="775"/>
      <c r="L43" s="775"/>
      <c r="M43" s="775"/>
      <c r="N43" s="775"/>
      <c r="O43" s="775"/>
      <c r="P43" s="775"/>
      <c r="Q43" s="775"/>
      <c r="R43" s="775"/>
      <c r="S43" s="775"/>
      <c r="T43" s="775"/>
      <c r="U43" s="775"/>
      <c r="V43" s="775"/>
      <c r="W43" s="775"/>
    </row>
    <row r="44" spans="1:32" x14ac:dyDescent="0.2">
      <c r="B44" s="775" t="s">
        <v>593</v>
      </c>
      <c r="C44" s="775"/>
      <c r="D44" s="775"/>
      <c r="E44" s="775"/>
      <c r="F44" s="775"/>
      <c r="G44" s="775"/>
      <c r="H44" s="775"/>
      <c r="I44" s="775"/>
      <c r="J44" s="775"/>
      <c r="K44" s="775"/>
      <c r="L44" s="775"/>
      <c r="M44" s="775"/>
      <c r="N44" s="775"/>
      <c r="O44" s="775"/>
      <c r="P44" s="775"/>
      <c r="Q44" s="775"/>
      <c r="R44" s="775"/>
      <c r="S44" s="775"/>
      <c r="T44" s="775"/>
      <c r="U44" s="775"/>
      <c r="V44" s="775"/>
      <c r="W44" s="775"/>
    </row>
    <row r="45" spans="1:32" x14ac:dyDescent="0.2">
      <c r="B45" s="775" t="s">
        <v>592</v>
      </c>
      <c r="C45" s="775"/>
      <c r="D45" s="775"/>
      <c r="E45" s="775"/>
      <c r="F45" s="775"/>
      <c r="G45" s="775"/>
      <c r="H45" s="775"/>
      <c r="I45" s="775"/>
      <c r="J45" s="775"/>
      <c r="K45" s="775"/>
      <c r="L45" s="775"/>
      <c r="M45" s="775"/>
      <c r="N45" s="775"/>
      <c r="O45" s="775"/>
      <c r="P45" s="775"/>
      <c r="Q45" s="775"/>
      <c r="R45" s="775"/>
      <c r="S45" s="775"/>
      <c r="T45" s="775"/>
      <c r="U45" s="775"/>
      <c r="V45" s="775"/>
      <c r="W45" s="775"/>
    </row>
    <row r="46" spans="1:32" x14ac:dyDescent="0.2">
      <c r="B46" s="775" t="s">
        <v>591</v>
      </c>
      <c r="C46" s="775"/>
      <c r="D46" s="775"/>
      <c r="E46" s="775"/>
      <c r="F46" s="775"/>
      <c r="G46" s="775"/>
      <c r="H46" s="775"/>
      <c r="I46" s="775"/>
      <c r="J46" s="775"/>
      <c r="K46" s="775"/>
      <c r="L46" s="775"/>
      <c r="M46" s="775"/>
      <c r="N46" s="775"/>
      <c r="O46" s="775"/>
      <c r="P46" s="775"/>
      <c r="Q46" s="775"/>
      <c r="R46" s="775"/>
      <c r="S46" s="775"/>
      <c r="T46" s="775"/>
      <c r="U46" s="775"/>
      <c r="V46" s="775"/>
      <c r="W46" s="775"/>
    </row>
    <row r="47" spans="1:32" x14ac:dyDescent="0.2">
      <c r="B47" s="775" t="s">
        <v>590</v>
      </c>
      <c r="C47" s="775"/>
      <c r="D47" s="775"/>
      <c r="E47" s="775"/>
      <c r="F47" s="775"/>
      <c r="G47" s="775"/>
      <c r="H47" s="775"/>
      <c r="I47" s="775"/>
      <c r="J47" s="775"/>
      <c r="K47" s="775"/>
      <c r="L47" s="775"/>
      <c r="M47" s="775"/>
      <c r="N47" s="775"/>
      <c r="O47" s="775"/>
      <c r="P47" s="775"/>
      <c r="Q47" s="775"/>
      <c r="R47" s="775"/>
      <c r="S47" s="775"/>
      <c r="T47" s="775"/>
      <c r="U47" s="775"/>
      <c r="V47" s="775"/>
      <c r="W47" s="775"/>
    </row>
    <row r="48" spans="1:32" x14ac:dyDescent="0.2">
      <c r="B48" s="775" t="s">
        <v>589</v>
      </c>
      <c r="C48" s="775"/>
      <c r="D48" s="775"/>
      <c r="E48" s="775"/>
      <c r="F48" s="775"/>
      <c r="G48" s="775"/>
      <c r="H48" s="775"/>
      <c r="I48" s="775"/>
      <c r="J48" s="775"/>
      <c r="K48" s="775"/>
      <c r="L48" s="775"/>
      <c r="M48" s="775"/>
      <c r="N48" s="775"/>
      <c r="O48" s="775"/>
      <c r="P48" s="775"/>
      <c r="Q48" s="775"/>
      <c r="R48" s="775"/>
      <c r="S48" s="775"/>
      <c r="T48" s="775"/>
      <c r="U48" s="775"/>
      <c r="V48" s="775"/>
      <c r="W48" s="775"/>
    </row>
    <row r="49" spans="2:23" x14ac:dyDescent="0.2">
      <c r="B49" s="775"/>
      <c r="C49" s="775"/>
      <c r="D49" s="775"/>
      <c r="E49" s="775"/>
      <c r="F49" s="775"/>
      <c r="G49" s="775"/>
      <c r="H49" s="775"/>
      <c r="I49" s="775"/>
      <c r="J49" s="775"/>
      <c r="K49" s="775"/>
      <c r="L49" s="775"/>
      <c r="M49" s="775"/>
      <c r="N49" s="775"/>
      <c r="O49" s="775"/>
      <c r="P49" s="775"/>
      <c r="Q49" s="775"/>
      <c r="R49" s="775"/>
      <c r="S49" s="775"/>
      <c r="T49" s="775"/>
      <c r="U49" s="775"/>
      <c r="V49" s="775"/>
      <c r="W49" s="775"/>
    </row>
    <row r="50" spans="2:23" x14ac:dyDescent="0.2">
      <c r="B50" s="775"/>
      <c r="C50" s="775"/>
      <c r="D50" s="775"/>
      <c r="E50" s="775"/>
      <c r="F50" s="775"/>
      <c r="G50" s="775"/>
      <c r="H50" s="775"/>
      <c r="I50" s="775"/>
      <c r="J50" s="775"/>
      <c r="K50" s="775"/>
      <c r="L50" s="775"/>
      <c r="M50" s="775"/>
      <c r="N50" s="775"/>
      <c r="O50" s="775"/>
      <c r="P50" s="775"/>
      <c r="Q50" s="775"/>
      <c r="R50" s="775"/>
      <c r="S50" s="775"/>
      <c r="T50" s="775"/>
      <c r="U50" s="775"/>
      <c r="V50" s="775"/>
      <c r="W50" s="775"/>
    </row>
    <row r="122" spans="3:7" x14ac:dyDescent="0.2">
      <c r="C122" s="353"/>
      <c r="D122" s="353"/>
      <c r="E122" s="353"/>
      <c r="F122" s="353"/>
      <c r="G122" s="353"/>
    </row>
    <row r="123" spans="3:7" x14ac:dyDescent="0.2">
      <c r="C123" s="352"/>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9"/>
  <dataValidations count="1">
    <dataValidation type="list" allowBlank="1" showInputMessage="1" showErrorMessage="1" sqref="C9 J9 C12:C13" xr:uid="{87A1CA1E-8A48-419A-8D52-86FE9B27DDEE}">
      <formula1>"□,■"</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A44E9-C3DE-4F25-BD50-A32C222088A4}">
  <sheetPr codeName="Sheet21">
    <tabColor rgb="FF0070C0"/>
  </sheetPr>
  <dimension ref="B2:AD123"/>
  <sheetViews>
    <sheetView zoomScaleNormal="100" zoomScaleSheetLayoutView="85" workbookViewId="0"/>
  </sheetViews>
  <sheetFormatPr defaultColWidth="3.44140625" defaultRowHeight="13.2" x14ac:dyDescent="0.2"/>
  <cols>
    <col min="1" max="1" width="3.44140625" style="112"/>
    <col min="2" max="2" width="3" style="113" customWidth="1"/>
    <col min="3" max="7" width="3.44140625" style="112"/>
    <col min="8" max="8" width="2.44140625" style="112" customWidth="1"/>
    <col min="9" max="28" width="3.44140625" style="112"/>
    <col min="29" max="29" width="6.77734375" style="112" customWidth="1"/>
    <col min="30" max="16384" width="3.44140625" style="112"/>
  </cols>
  <sheetData>
    <row r="2" spans="2:29" x14ac:dyDescent="0.2">
      <c r="B2" s="112" t="s">
        <v>341</v>
      </c>
    </row>
    <row r="3" spans="2:29" x14ac:dyDescent="0.2">
      <c r="D3" s="788"/>
      <c r="E3" s="788"/>
      <c r="F3" s="788"/>
      <c r="G3" s="788"/>
      <c r="H3" s="788"/>
      <c r="I3" s="788"/>
      <c r="J3" s="788"/>
      <c r="K3" s="788"/>
      <c r="L3" s="788"/>
      <c r="M3" s="788"/>
      <c r="N3" s="788"/>
      <c r="O3" s="788"/>
      <c r="P3" s="788"/>
      <c r="Q3" s="788"/>
      <c r="R3" s="788"/>
      <c r="S3" s="788"/>
      <c r="T3" s="788"/>
      <c r="U3" s="788"/>
      <c r="V3" s="788"/>
      <c r="W3" s="788"/>
      <c r="X3" s="788"/>
      <c r="Y3" s="788"/>
      <c r="Z3" s="788"/>
      <c r="AA3" s="788"/>
      <c r="AB3" s="788"/>
      <c r="AC3" s="788"/>
    </row>
    <row r="4" spans="2:29" x14ac:dyDescent="0.2">
      <c r="B4" s="789" t="s">
        <v>232</v>
      </c>
      <c r="C4" s="789"/>
      <c r="D4" s="789"/>
      <c r="E4" s="789"/>
      <c r="F4" s="789"/>
      <c r="G4" s="789"/>
      <c r="H4" s="789"/>
      <c r="I4" s="789"/>
      <c r="J4" s="789"/>
      <c r="K4" s="789"/>
      <c r="L4" s="789"/>
      <c r="M4" s="789"/>
      <c r="N4" s="789"/>
      <c r="O4" s="789"/>
      <c r="P4" s="789"/>
      <c r="Q4" s="789"/>
      <c r="R4" s="789"/>
      <c r="S4" s="789"/>
      <c r="T4" s="789"/>
      <c r="U4" s="789"/>
      <c r="V4" s="789"/>
      <c r="W4" s="789"/>
      <c r="X4" s="789"/>
      <c r="Y4" s="789"/>
      <c r="Z4" s="789"/>
      <c r="AA4" s="789"/>
      <c r="AB4" s="789"/>
      <c r="AC4" s="789"/>
    </row>
    <row r="6" spans="2:29" ht="30" customHeight="1" x14ac:dyDescent="0.2">
      <c r="B6" s="134">
        <v>1</v>
      </c>
      <c r="C6" s="623" t="s">
        <v>213</v>
      </c>
      <c r="D6" s="623"/>
      <c r="E6" s="623"/>
      <c r="F6" s="623"/>
      <c r="G6" s="624"/>
      <c r="H6" s="790"/>
      <c r="I6" s="791"/>
      <c r="J6" s="791"/>
      <c r="K6" s="791"/>
      <c r="L6" s="791"/>
      <c r="M6" s="791"/>
      <c r="N6" s="791"/>
      <c r="O6" s="791"/>
      <c r="P6" s="791"/>
      <c r="Q6" s="791"/>
      <c r="R6" s="791"/>
      <c r="S6" s="791"/>
      <c r="T6" s="791"/>
      <c r="U6" s="791"/>
      <c r="V6" s="791"/>
      <c r="W6" s="791"/>
      <c r="X6" s="791"/>
      <c r="Y6" s="791"/>
      <c r="Z6" s="791"/>
      <c r="AA6" s="791"/>
      <c r="AB6" s="791"/>
      <c r="AC6" s="792"/>
    </row>
    <row r="7" spans="2:29" ht="30" customHeight="1" x14ac:dyDescent="0.2">
      <c r="B7" s="180">
        <v>2</v>
      </c>
      <c r="C7" s="626" t="s">
        <v>231</v>
      </c>
      <c r="D7" s="626"/>
      <c r="E7" s="626"/>
      <c r="F7" s="626"/>
      <c r="G7" s="627"/>
      <c r="H7" s="209"/>
      <c r="I7" s="133" t="s">
        <v>44</v>
      </c>
      <c r="J7" s="169" t="s">
        <v>127</v>
      </c>
      <c r="K7" s="169"/>
      <c r="L7" s="169"/>
      <c r="M7" s="169"/>
      <c r="N7" s="133" t="s">
        <v>44</v>
      </c>
      <c r="O7" s="169" t="s">
        <v>126</v>
      </c>
      <c r="P7" s="169"/>
      <c r="Q7" s="169"/>
      <c r="R7" s="169"/>
      <c r="S7" s="133" t="s">
        <v>44</v>
      </c>
      <c r="T7" s="169" t="s">
        <v>125</v>
      </c>
      <c r="U7" s="169"/>
      <c r="V7" s="208"/>
      <c r="W7" s="208"/>
      <c r="X7" s="208"/>
      <c r="Y7" s="208"/>
      <c r="Z7" s="208"/>
      <c r="AC7" s="203"/>
    </row>
    <row r="8" spans="2:29" ht="30" customHeight="1" x14ac:dyDescent="0.2">
      <c r="B8" s="728">
        <v>3</v>
      </c>
      <c r="C8" s="793" t="s">
        <v>230</v>
      </c>
      <c r="D8" s="793"/>
      <c r="E8" s="793"/>
      <c r="F8" s="793"/>
      <c r="G8" s="794"/>
      <c r="H8" s="234"/>
      <c r="I8" s="193" t="s">
        <v>44</v>
      </c>
      <c r="J8" s="235" t="s">
        <v>229</v>
      </c>
      <c r="K8" s="235"/>
      <c r="L8" s="235"/>
      <c r="M8" s="235"/>
      <c r="N8" s="235"/>
      <c r="O8" s="235"/>
      <c r="P8" s="235"/>
      <c r="Q8" s="193" t="s">
        <v>44</v>
      </c>
      <c r="R8" s="173" t="s">
        <v>228</v>
      </c>
      <c r="S8" s="236"/>
      <c r="T8" s="236"/>
      <c r="U8" s="235"/>
      <c r="V8" s="236"/>
      <c r="W8" s="236"/>
      <c r="X8" s="236"/>
      <c r="Y8" s="236"/>
      <c r="Z8" s="236"/>
      <c r="AA8" s="237"/>
      <c r="AB8" s="237"/>
      <c r="AC8" s="238"/>
    </row>
    <row r="9" spans="2:29" ht="30" customHeight="1" x14ac:dyDescent="0.2">
      <c r="B9" s="668"/>
      <c r="C9" s="678"/>
      <c r="D9" s="678"/>
      <c r="E9" s="678"/>
      <c r="F9" s="678"/>
      <c r="G9" s="795"/>
      <c r="H9" s="239"/>
      <c r="I9" s="240" t="s">
        <v>44</v>
      </c>
      <c r="J9" s="241" t="s">
        <v>227</v>
      </c>
      <c r="K9" s="241"/>
      <c r="L9" s="241"/>
      <c r="M9" s="241"/>
      <c r="N9" s="241"/>
      <c r="O9" s="241"/>
      <c r="P9" s="122"/>
      <c r="Q9" s="148" t="s">
        <v>44</v>
      </c>
      <c r="R9" s="122" t="s">
        <v>226</v>
      </c>
      <c r="S9" s="115"/>
      <c r="T9" s="115"/>
      <c r="U9" s="122"/>
      <c r="V9" s="115"/>
      <c r="W9" s="115"/>
      <c r="X9" s="115"/>
      <c r="Y9" s="115"/>
      <c r="Z9" s="115"/>
      <c r="AA9" s="115"/>
      <c r="AB9" s="115"/>
      <c r="AC9" s="200"/>
    </row>
    <row r="10" spans="2:29" x14ac:dyDescent="0.2">
      <c r="B10" s="207"/>
      <c r="C10" s="114"/>
      <c r="D10" s="114"/>
      <c r="E10" s="114"/>
      <c r="F10" s="114"/>
      <c r="G10" s="206"/>
      <c r="H10" s="204"/>
      <c r="AC10" s="203"/>
    </row>
    <row r="11" spans="2:29" x14ac:dyDescent="0.2">
      <c r="B11" s="205">
        <v>4</v>
      </c>
      <c r="C11" s="788" t="s">
        <v>225</v>
      </c>
      <c r="D11" s="788"/>
      <c r="E11" s="788"/>
      <c r="F11" s="788"/>
      <c r="G11" s="796"/>
      <c r="H11" s="204"/>
      <c r="I11" s="112" t="s">
        <v>224</v>
      </c>
      <c r="AC11" s="203"/>
    </row>
    <row r="12" spans="2:29" x14ac:dyDescent="0.2">
      <c r="B12" s="205"/>
      <c r="C12" s="788"/>
      <c r="D12" s="788"/>
      <c r="E12" s="788"/>
      <c r="F12" s="788"/>
      <c r="G12" s="796"/>
      <c r="H12" s="204"/>
      <c r="AC12" s="203"/>
    </row>
    <row r="13" spans="2:29" x14ac:dyDescent="0.2">
      <c r="B13" s="205"/>
      <c r="C13" s="788"/>
      <c r="D13" s="788"/>
      <c r="E13" s="788"/>
      <c r="F13" s="788"/>
      <c r="G13" s="796"/>
      <c r="H13" s="204"/>
      <c r="I13" s="691" t="s">
        <v>223</v>
      </c>
      <c r="J13" s="691"/>
      <c r="K13" s="691"/>
      <c r="L13" s="691"/>
      <c r="M13" s="691"/>
      <c r="N13" s="691"/>
      <c r="O13" s="728" t="s">
        <v>222</v>
      </c>
      <c r="P13" s="729"/>
      <c r="Q13" s="729"/>
      <c r="R13" s="729"/>
      <c r="S13" s="729"/>
      <c r="T13" s="729"/>
      <c r="U13" s="729"/>
      <c r="V13" s="729"/>
      <c r="W13" s="730"/>
      <c r="AC13" s="203"/>
    </row>
    <row r="14" spans="2:29" x14ac:dyDescent="0.2">
      <c r="B14" s="205"/>
      <c r="G14" s="203"/>
      <c r="H14" s="204"/>
      <c r="I14" s="691"/>
      <c r="J14" s="691"/>
      <c r="K14" s="691"/>
      <c r="L14" s="691"/>
      <c r="M14" s="691"/>
      <c r="N14" s="691"/>
      <c r="O14" s="668"/>
      <c r="P14" s="669"/>
      <c r="Q14" s="669"/>
      <c r="R14" s="669"/>
      <c r="S14" s="669"/>
      <c r="T14" s="669"/>
      <c r="U14" s="669"/>
      <c r="V14" s="669"/>
      <c r="W14" s="733"/>
      <c r="AC14" s="203"/>
    </row>
    <row r="15" spans="2:29" ht="13.5" customHeight="1" x14ac:dyDescent="0.2">
      <c r="B15" s="205"/>
      <c r="G15" s="203"/>
      <c r="H15" s="204"/>
      <c r="I15" s="728" t="s">
        <v>221</v>
      </c>
      <c r="J15" s="729"/>
      <c r="K15" s="729"/>
      <c r="L15" s="729"/>
      <c r="M15" s="729"/>
      <c r="N15" s="730"/>
      <c r="O15" s="728"/>
      <c r="P15" s="729"/>
      <c r="Q15" s="729"/>
      <c r="R15" s="729"/>
      <c r="S15" s="729"/>
      <c r="T15" s="729"/>
      <c r="U15" s="729"/>
      <c r="V15" s="729"/>
      <c r="W15" s="730"/>
      <c r="AC15" s="203"/>
    </row>
    <row r="16" spans="2:29" x14ac:dyDescent="0.2">
      <c r="B16" s="205"/>
      <c r="G16" s="203"/>
      <c r="H16" s="204"/>
      <c r="I16" s="668"/>
      <c r="J16" s="669"/>
      <c r="K16" s="669"/>
      <c r="L16" s="669"/>
      <c r="M16" s="669"/>
      <c r="N16" s="733"/>
      <c r="O16" s="668"/>
      <c r="P16" s="669"/>
      <c r="Q16" s="669"/>
      <c r="R16" s="669"/>
      <c r="S16" s="669"/>
      <c r="T16" s="669"/>
      <c r="U16" s="669"/>
      <c r="V16" s="669"/>
      <c r="W16" s="733"/>
      <c r="AC16" s="203"/>
    </row>
    <row r="17" spans="2:29" x14ac:dyDescent="0.2">
      <c r="B17" s="205"/>
      <c r="G17" s="203"/>
      <c r="H17" s="204"/>
      <c r="I17" s="728" t="s">
        <v>220</v>
      </c>
      <c r="J17" s="729"/>
      <c r="K17" s="729"/>
      <c r="L17" s="729"/>
      <c r="M17" s="729"/>
      <c r="N17" s="730"/>
      <c r="O17" s="728"/>
      <c r="P17" s="729"/>
      <c r="Q17" s="729"/>
      <c r="R17" s="729"/>
      <c r="S17" s="729"/>
      <c r="T17" s="729"/>
      <c r="U17" s="729"/>
      <c r="V17" s="729"/>
      <c r="W17" s="730"/>
      <c r="AC17" s="203"/>
    </row>
    <row r="18" spans="2:29" x14ac:dyDescent="0.2">
      <c r="B18" s="205"/>
      <c r="G18" s="203"/>
      <c r="H18" s="204"/>
      <c r="I18" s="668"/>
      <c r="J18" s="669"/>
      <c r="K18" s="669"/>
      <c r="L18" s="669"/>
      <c r="M18" s="669"/>
      <c r="N18" s="733"/>
      <c r="O18" s="668"/>
      <c r="P18" s="669"/>
      <c r="Q18" s="669"/>
      <c r="R18" s="669"/>
      <c r="S18" s="669"/>
      <c r="T18" s="669"/>
      <c r="U18" s="669"/>
      <c r="V18" s="669"/>
      <c r="W18" s="733"/>
      <c r="AC18" s="203"/>
    </row>
    <row r="19" spans="2:29" x14ac:dyDescent="0.2">
      <c r="B19" s="205"/>
      <c r="G19" s="203"/>
      <c r="H19" s="204"/>
      <c r="I19" s="691" t="s">
        <v>219</v>
      </c>
      <c r="J19" s="691"/>
      <c r="K19" s="691"/>
      <c r="L19" s="691"/>
      <c r="M19" s="691"/>
      <c r="N19" s="691"/>
      <c r="O19" s="728"/>
      <c r="P19" s="729"/>
      <c r="Q19" s="729"/>
      <c r="R19" s="729"/>
      <c r="S19" s="729"/>
      <c r="T19" s="729"/>
      <c r="U19" s="729"/>
      <c r="V19" s="729"/>
      <c r="W19" s="730"/>
      <c r="AC19" s="203"/>
    </row>
    <row r="20" spans="2:29" x14ac:dyDescent="0.2">
      <c r="B20" s="205"/>
      <c r="G20" s="203"/>
      <c r="H20" s="204"/>
      <c r="I20" s="691"/>
      <c r="J20" s="691"/>
      <c r="K20" s="691"/>
      <c r="L20" s="691"/>
      <c r="M20" s="691"/>
      <c r="N20" s="691"/>
      <c r="O20" s="668"/>
      <c r="P20" s="669"/>
      <c r="Q20" s="669"/>
      <c r="R20" s="669"/>
      <c r="S20" s="669"/>
      <c r="T20" s="669"/>
      <c r="U20" s="669"/>
      <c r="V20" s="669"/>
      <c r="W20" s="733"/>
      <c r="AC20" s="203"/>
    </row>
    <row r="21" spans="2:29" x14ac:dyDescent="0.2">
      <c r="B21" s="205"/>
      <c r="G21" s="203"/>
      <c r="H21" s="204"/>
      <c r="I21" s="691" t="s">
        <v>218</v>
      </c>
      <c r="J21" s="691"/>
      <c r="K21" s="691"/>
      <c r="L21" s="691"/>
      <c r="M21" s="691"/>
      <c r="N21" s="691"/>
      <c r="O21" s="728"/>
      <c r="P21" s="729"/>
      <c r="Q21" s="729"/>
      <c r="R21" s="729"/>
      <c r="S21" s="729"/>
      <c r="T21" s="729"/>
      <c r="U21" s="729"/>
      <c r="V21" s="729"/>
      <c r="W21" s="730"/>
      <c r="AC21" s="203"/>
    </row>
    <row r="22" spans="2:29" x14ac:dyDescent="0.2">
      <c r="B22" s="205"/>
      <c r="G22" s="203"/>
      <c r="H22" s="204"/>
      <c r="I22" s="691"/>
      <c r="J22" s="691"/>
      <c r="K22" s="691"/>
      <c r="L22" s="691"/>
      <c r="M22" s="691"/>
      <c r="N22" s="691"/>
      <c r="O22" s="668"/>
      <c r="P22" s="669"/>
      <c r="Q22" s="669"/>
      <c r="R22" s="669"/>
      <c r="S22" s="669"/>
      <c r="T22" s="669"/>
      <c r="U22" s="669"/>
      <c r="V22" s="669"/>
      <c r="W22" s="733"/>
      <c r="AC22" s="203"/>
    </row>
    <row r="23" spans="2:29" x14ac:dyDescent="0.2">
      <c r="B23" s="205"/>
      <c r="G23" s="203"/>
      <c r="H23" s="204"/>
      <c r="I23" s="691" t="s">
        <v>217</v>
      </c>
      <c r="J23" s="691"/>
      <c r="K23" s="691"/>
      <c r="L23" s="691"/>
      <c r="M23" s="691"/>
      <c r="N23" s="691"/>
      <c r="O23" s="728"/>
      <c r="P23" s="729"/>
      <c r="Q23" s="729"/>
      <c r="R23" s="729"/>
      <c r="S23" s="729"/>
      <c r="T23" s="729"/>
      <c r="U23" s="729"/>
      <c r="V23" s="729"/>
      <c r="W23" s="730"/>
      <c r="AC23" s="203"/>
    </row>
    <row r="24" spans="2:29" x14ac:dyDescent="0.2">
      <c r="B24" s="205"/>
      <c r="G24" s="203"/>
      <c r="H24" s="204"/>
      <c r="I24" s="691"/>
      <c r="J24" s="691"/>
      <c r="K24" s="691"/>
      <c r="L24" s="691"/>
      <c r="M24" s="691"/>
      <c r="N24" s="691"/>
      <c r="O24" s="668"/>
      <c r="P24" s="669"/>
      <c r="Q24" s="669"/>
      <c r="R24" s="669"/>
      <c r="S24" s="669"/>
      <c r="T24" s="669"/>
      <c r="U24" s="669"/>
      <c r="V24" s="669"/>
      <c r="W24" s="733"/>
      <c r="AC24" s="203"/>
    </row>
    <row r="25" spans="2:29" x14ac:dyDescent="0.2">
      <c r="B25" s="205"/>
      <c r="G25" s="203"/>
      <c r="H25" s="204"/>
      <c r="I25" s="691"/>
      <c r="J25" s="691"/>
      <c r="K25" s="691"/>
      <c r="L25" s="691"/>
      <c r="M25" s="691"/>
      <c r="N25" s="691"/>
      <c r="O25" s="728"/>
      <c r="P25" s="729"/>
      <c r="Q25" s="729"/>
      <c r="R25" s="729"/>
      <c r="S25" s="729"/>
      <c r="T25" s="729"/>
      <c r="U25" s="729"/>
      <c r="V25" s="729"/>
      <c r="W25" s="730"/>
      <c r="AC25" s="203"/>
    </row>
    <row r="26" spans="2:29" x14ac:dyDescent="0.2">
      <c r="B26" s="205"/>
      <c r="G26" s="203"/>
      <c r="H26" s="204"/>
      <c r="I26" s="691"/>
      <c r="J26" s="691"/>
      <c r="K26" s="691"/>
      <c r="L26" s="691"/>
      <c r="M26" s="691"/>
      <c r="N26" s="691"/>
      <c r="O26" s="668"/>
      <c r="P26" s="669"/>
      <c r="Q26" s="669"/>
      <c r="R26" s="669"/>
      <c r="S26" s="669"/>
      <c r="T26" s="669"/>
      <c r="U26" s="669"/>
      <c r="V26" s="669"/>
      <c r="W26" s="733"/>
      <c r="AC26" s="203"/>
    </row>
    <row r="27" spans="2:29" x14ac:dyDescent="0.2">
      <c r="B27" s="205"/>
      <c r="G27" s="203"/>
      <c r="H27" s="204"/>
      <c r="I27" s="691"/>
      <c r="J27" s="691"/>
      <c r="K27" s="691"/>
      <c r="L27" s="691"/>
      <c r="M27" s="691"/>
      <c r="N27" s="691"/>
      <c r="O27" s="728"/>
      <c r="P27" s="729"/>
      <c r="Q27" s="729"/>
      <c r="R27" s="729"/>
      <c r="S27" s="729"/>
      <c r="T27" s="729"/>
      <c r="U27" s="729"/>
      <c r="V27" s="729"/>
      <c r="W27" s="730"/>
      <c r="AC27" s="203"/>
    </row>
    <row r="28" spans="2:29" x14ac:dyDescent="0.2">
      <c r="B28" s="205"/>
      <c r="G28" s="203"/>
      <c r="H28" s="204"/>
      <c r="I28" s="691"/>
      <c r="J28" s="691"/>
      <c r="K28" s="691"/>
      <c r="L28" s="691"/>
      <c r="M28" s="691"/>
      <c r="N28" s="691"/>
      <c r="O28" s="668"/>
      <c r="P28" s="669"/>
      <c r="Q28" s="669"/>
      <c r="R28" s="669"/>
      <c r="S28" s="669"/>
      <c r="T28" s="669"/>
      <c r="U28" s="669"/>
      <c r="V28" s="669"/>
      <c r="W28" s="733"/>
      <c r="AC28" s="203"/>
    </row>
    <row r="29" spans="2:29" x14ac:dyDescent="0.2">
      <c r="B29" s="205"/>
      <c r="G29" s="203"/>
      <c r="H29" s="204"/>
      <c r="I29" s="691"/>
      <c r="J29" s="691"/>
      <c r="K29" s="691"/>
      <c r="L29" s="691"/>
      <c r="M29" s="691"/>
      <c r="N29" s="691"/>
      <c r="O29" s="728"/>
      <c r="P29" s="729"/>
      <c r="Q29" s="729"/>
      <c r="R29" s="729"/>
      <c r="S29" s="729"/>
      <c r="T29" s="729"/>
      <c r="U29" s="729"/>
      <c r="V29" s="729"/>
      <c r="W29" s="730"/>
      <c r="AC29" s="203"/>
    </row>
    <row r="30" spans="2:29" x14ac:dyDescent="0.2">
      <c r="B30" s="205"/>
      <c r="G30" s="203"/>
      <c r="H30" s="204"/>
      <c r="I30" s="691"/>
      <c r="J30" s="691"/>
      <c r="K30" s="691"/>
      <c r="L30" s="691"/>
      <c r="M30" s="691"/>
      <c r="N30" s="691"/>
      <c r="O30" s="668"/>
      <c r="P30" s="669"/>
      <c r="Q30" s="669"/>
      <c r="R30" s="669"/>
      <c r="S30" s="669"/>
      <c r="T30" s="669"/>
      <c r="U30" s="669"/>
      <c r="V30" s="669"/>
      <c r="W30" s="733"/>
      <c r="AC30" s="203"/>
    </row>
    <row r="31" spans="2:29" x14ac:dyDescent="0.2">
      <c r="B31" s="205"/>
      <c r="G31" s="203"/>
      <c r="H31" s="204"/>
      <c r="I31" s="691"/>
      <c r="J31" s="691"/>
      <c r="K31" s="691"/>
      <c r="L31" s="691"/>
      <c r="M31" s="691"/>
      <c r="N31" s="691"/>
      <c r="O31" s="728"/>
      <c r="P31" s="729"/>
      <c r="Q31" s="729"/>
      <c r="R31" s="729"/>
      <c r="S31" s="729"/>
      <c r="T31" s="729"/>
      <c r="U31" s="729"/>
      <c r="V31" s="729"/>
      <c r="W31" s="730"/>
      <c r="AC31" s="203"/>
    </row>
    <row r="32" spans="2:29" x14ac:dyDescent="0.2">
      <c r="B32" s="205"/>
      <c r="G32" s="203"/>
      <c r="H32" s="204"/>
      <c r="I32" s="691"/>
      <c r="J32" s="691"/>
      <c r="K32" s="691"/>
      <c r="L32" s="691"/>
      <c r="M32" s="691"/>
      <c r="N32" s="691"/>
      <c r="O32" s="668"/>
      <c r="P32" s="669"/>
      <c r="Q32" s="669"/>
      <c r="R32" s="669"/>
      <c r="S32" s="669"/>
      <c r="T32" s="669"/>
      <c r="U32" s="669"/>
      <c r="V32" s="669"/>
      <c r="W32" s="733"/>
      <c r="AC32" s="203"/>
    </row>
    <row r="33" spans="2:30" x14ac:dyDescent="0.2">
      <c r="B33" s="202"/>
      <c r="C33" s="115"/>
      <c r="D33" s="115"/>
      <c r="E33" s="115"/>
      <c r="F33" s="115"/>
      <c r="G33" s="200"/>
      <c r="H33" s="201"/>
      <c r="I33" s="115"/>
      <c r="J33" s="115"/>
      <c r="K33" s="115"/>
      <c r="L33" s="115"/>
      <c r="M33" s="115"/>
      <c r="N33" s="115"/>
      <c r="O33" s="115"/>
      <c r="P33" s="115"/>
      <c r="Q33" s="115"/>
      <c r="R33" s="115"/>
      <c r="S33" s="115"/>
      <c r="T33" s="115"/>
      <c r="U33" s="115"/>
      <c r="V33" s="115"/>
      <c r="W33" s="115"/>
      <c r="X33" s="115"/>
      <c r="Y33" s="115"/>
      <c r="Z33" s="115"/>
      <c r="AA33" s="115"/>
      <c r="AB33" s="115"/>
      <c r="AC33" s="200"/>
    </row>
    <row r="34" spans="2:30" x14ac:dyDescent="0.2">
      <c r="H34" s="199"/>
      <c r="I34" s="199"/>
      <c r="J34" s="199"/>
      <c r="K34" s="199"/>
      <c r="L34" s="199"/>
      <c r="M34" s="199"/>
      <c r="N34" s="199"/>
      <c r="O34" s="199"/>
      <c r="P34" s="199"/>
      <c r="Q34" s="199"/>
      <c r="R34" s="199"/>
      <c r="S34" s="199"/>
      <c r="T34" s="199"/>
      <c r="U34" s="199"/>
      <c r="V34" s="199"/>
      <c r="W34" s="199"/>
      <c r="X34" s="199"/>
      <c r="Y34" s="199"/>
      <c r="Z34" s="199"/>
      <c r="AA34" s="199"/>
      <c r="AB34" s="199"/>
      <c r="AC34" s="199"/>
    </row>
    <row r="35" spans="2:30" ht="6" customHeight="1" x14ac:dyDescent="0.2"/>
    <row r="36" spans="2:30" ht="13.5" customHeight="1" x14ac:dyDescent="0.2">
      <c r="B36" s="112" t="s">
        <v>216</v>
      </c>
      <c r="C36" s="788" t="s">
        <v>215</v>
      </c>
      <c r="D36" s="788"/>
      <c r="E36" s="788"/>
      <c r="F36" s="788"/>
      <c r="G36" s="788"/>
      <c r="H36" s="788"/>
      <c r="I36" s="788"/>
      <c r="J36" s="788"/>
      <c r="K36" s="788"/>
      <c r="L36" s="788"/>
      <c r="M36" s="788"/>
      <c r="N36" s="788"/>
      <c r="O36" s="788"/>
      <c r="P36" s="788"/>
      <c r="Q36" s="788"/>
      <c r="R36" s="788"/>
      <c r="S36" s="788"/>
      <c r="T36" s="788"/>
      <c r="U36" s="788"/>
      <c r="V36" s="788"/>
      <c r="W36" s="788"/>
      <c r="X36" s="788"/>
      <c r="Y36" s="788"/>
      <c r="Z36" s="788"/>
      <c r="AA36" s="788"/>
      <c r="AB36" s="788"/>
      <c r="AC36" s="788"/>
      <c r="AD36" s="153"/>
    </row>
    <row r="37" spans="2:30" x14ac:dyDescent="0.2">
      <c r="C37" s="788"/>
      <c r="D37" s="788"/>
      <c r="E37" s="788"/>
      <c r="F37" s="788"/>
      <c r="G37" s="788"/>
      <c r="H37" s="788"/>
      <c r="I37" s="788"/>
      <c r="J37" s="788"/>
      <c r="K37" s="788"/>
      <c r="L37" s="788"/>
      <c r="M37" s="788"/>
      <c r="N37" s="788"/>
      <c r="O37" s="788"/>
      <c r="P37" s="788"/>
      <c r="Q37" s="788"/>
      <c r="R37" s="788"/>
      <c r="S37" s="788"/>
      <c r="T37" s="788"/>
      <c r="U37" s="788"/>
      <c r="V37" s="788"/>
      <c r="W37" s="788"/>
      <c r="X37" s="788"/>
      <c r="Y37" s="788"/>
      <c r="Z37" s="788"/>
      <c r="AA37" s="788"/>
      <c r="AB37" s="788"/>
      <c r="AC37" s="788"/>
      <c r="AD37" s="153"/>
    </row>
    <row r="122" spans="3:7" x14ac:dyDescent="0.2">
      <c r="C122" s="115"/>
      <c r="D122" s="115"/>
      <c r="E122" s="115"/>
      <c r="F122" s="115"/>
      <c r="G122" s="115"/>
    </row>
    <row r="123" spans="3:7" x14ac:dyDescent="0.2">
      <c r="C123" s="114"/>
    </row>
  </sheetData>
  <mergeCells count="29">
    <mergeCell ref="C36:AC37"/>
    <mergeCell ref="I25:N26"/>
    <mergeCell ref="O25:W26"/>
    <mergeCell ref="I27:N28"/>
    <mergeCell ref="O27:W28"/>
    <mergeCell ref="I29:N30"/>
    <mergeCell ref="O29:W30"/>
    <mergeCell ref="I21:N22"/>
    <mergeCell ref="O21:W22"/>
    <mergeCell ref="I23:N24"/>
    <mergeCell ref="O23:W24"/>
    <mergeCell ref="I31:N32"/>
    <mergeCell ref="O31:W32"/>
    <mergeCell ref="B8:B9"/>
    <mergeCell ref="C8:G9"/>
    <mergeCell ref="C11:G13"/>
    <mergeCell ref="I19:N20"/>
    <mergeCell ref="O19:W20"/>
    <mergeCell ref="I13:N14"/>
    <mergeCell ref="O13:W14"/>
    <mergeCell ref="I15:N16"/>
    <mergeCell ref="O15:W16"/>
    <mergeCell ref="I17:N18"/>
    <mergeCell ref="O17:W18"/>
    <mergeCell ref="D3:AC3"/>
    <mergeCell ref="B4:AC4"/>
    <mergeCell ref="C6:G6"/>
    <mergeCell ref="H6:AC6"/>
    <mergeCell ref="C7:G7"/>
  </mergeCells>
  <phoneticPr fontId="29"/>
  <dataValidations count="1">
    <dataValidation type="list" allowBlank="1" showInputMessage="1" showErrorMessage="1" sqref="I7:I9 N7 Q8:Q9 S7" xr:uid="{42534E88-1F3B-4CC7-A601-A8948FC35C97}">
      <formula1>"□,■"</formula1>
    </dataValidation>
  </dataValidations>
  <pageMargins left="0.7" right="0.7" top="0.75" bottom="0.75" header="0.3" footer="0.3"/>
  <pageSetup paperSize="9" scale="8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318DD-B7EE-4463-8202-D8916743FB0F}">
  <sheetPr>
    <tabColor rgb="FF0070C0"/>
  </sheetPr>
  <dimension ref="A1:AK123"/>
  <sheetViews>
    <sheetView zoomScaleNormal="100" zoomScaleSheetLayoutView="85" workbookViewId="0"/>
  </sheetViews>
  <sheetFormatPr defaultColWidth="3.44140625" defaultRowHeight="13.2" x14ac:dyDescent="0.2"/>
  <cols>
    <col min="1" max="1" width="1.21875" style="112" customWidth="1"/>
    <col min="2" max="2" width="3.109375" style="113" customWidth="1"/>
    <col min="3" max="30" width="3.109375" style="112" customWidth="1"/>
    <col min="31" max="33" width="3.21875" style="112" customWidth="1"/>
    <col min="34" max="34" width="3.109375" style="112" customWidth="1"/>
    <col min="35" max="35" width="1.21875" style="112" customWidth="1"/>
    <col min="36" max="16384" width="3.44140625" style="112"/>
  </cols>
  <sheetData>
    <row r="1" spans="2:35" s="117" customFormat="1" x14ac:dyDescent="0.2"/>
    <row r="2" spans="2:35" s="117" customFormat="1" x14ac:dyDescent="0.2">
      <c r="B2" s="117" t="s">
        <v>806</v>
      </c>
    </row>
    <row r="3" spans="2:35" s="117" customFormat="1" x14ac:dyDescent="0.2">
      <c r="Y3" s="171" t="s">
        <v>134</v>
      </c>
      <c r="Z3" s="622"/>
      <c r="AA3" s="622"/>
      <c r="AB3" s="171" t="s">
        <v>133</v>
      </c>
      <c r="AC3" s="622"/>
      <c r="AD3" s="622"/>
      <c r="AE3" s="171" t="s">
        <v>132</v>
      </c>
      <c r="AF3" s="622"/>
      <c r="AG3" s="622"/>
      <c r="AH3" s="171" t="s">
        <v>131</v>
      </c>
    </row>
    <row r="4" spans="2:35" s="117" customFormat="1" x14ac:dyDescent="0.2">
      <c r="AH4" s="171"/>
    </row>
    <row r="5" spans="2:35" s="117" customFormat="1" x14ac:dyDescent="0.2">
      <c r="B5" s="622" t="s">
        <v>805</v>
      </c>
      <c r="C5" s="622"/>
      <c r="D5" s="622"/>
      <c r="E5" s="622"/>
      <c r="F5" s="622"/>
      <c r="G5" s="622"/>
      <c r="H5" s="622"/>
      <c r="I5" s="622"/>
      <c r="J5" s="622"/>
      <c r="K5" s="622"/>
      <c r="L5" s="622"/>
      <c r="M5" s="622"/>
      <c r="N5" s="622"/>
      <c r="O5" s="622"/>
      <c r="P5" s="622"/>
      <c r="Q5" s="622"/>
      <c r="R5" s="622"/>
      <c r="S5" s="622"/>
      <c r="T5" s="622"/>
      <c r="U5" s="622"/>
      <c r="V5" s="622"/>
      <c r="W5" s="622"/>
      <c r="X5" s="622"/>
      <c r="Y5" s="622"/>
      <c r="Z5" s="622"/>
      <c r="AA5" s="622"/>
      <c r="AB5" s="622"/>
      <c r="AC5" s="622"/>
      <c r="AD5" s="622"/>
      <c r="AE5" s="622"/>
      <c r="AF5" s="622"/>
      <c r="AG5" s="622"/>
      <c r="AH5" s="622"/>
    </row>
    <row r="6" spans="2:35" s="117" customFormat="1" x14ac:dyDescent="0.2"/>
    <row r="7" spans="2:35" s="117" customFormat="1" ht="21" customHeight="1" x14ac:dyDescent="0.2">
      <c r="B7" s="617" t="s">
        <v>129</v>
      </c>
      <c r="C7" s="617"/>
      <c r="D7" s="617"/>
      <c r="E7" s="617"/>
      <c r="F7" s="618"/>
      <c r="G7" s="336"/>
      <c r="H7" s="330"/>
      <c r="I7" s="330"/>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7"/>
    </row>
    <row r="8" spans="2:35" ht="21" customHeight="1" x14ac:dyDescent="0.2">
      <c r="B8" s="618" t="s">
        <v>128</v>
      </c>
      <c r="C8" s="623"/>
      <c r="D8" s="623"/>
      <c r="E8" s="623"/>
      <c r="F8" s="624"/>
      <c r="G8" s="134" t="s">
        <v>44</v>
      </c>
      <c r="H8" s="169" t="s">
        <v>127</v>
      </c>
      <c r="I8" s="169"/>
      <c r="J8" s="169"/>
      <c r="K8" s="169"/>
      <c r="L8" s="133" t="s">
        <v>44</v>
      </c>
      <c r="M8" s="169" t="s">
        <v>126</v>
      </c>
      <c r="N8" s="169"/>
      <c r="O8" s="169"/>
      <c r="P8" s="169"/>
      <c r="Q8" s="133" t="s">
        <v>44</v>
      </c>
      <c r="R8" s="169" t="s">
        <v>125</v>
      </c>
      <c r="S8" s="184"/>
      <c r="T8" s="493"/>
      <c r="U8" s="184"/>
      <c r="V8" s="168"/>
      <c r="W8" s="168"/>
      <c r="X8" s="168"/>
      <c r="Y8" s="168"/>
      <c r="Z8" s="168"/>
      <c r="AA8" s="168"/>
      <c r="AB8" s="168"/>
      <c r="AC8" s="168"/>
      <c r="AD8" s="168"/>
      <c r="AE8" s="168"/>
      <c r="AF8" s="168"/>
      <c r="AG8" s="168"/>
      <c r="AH8" s="167"/>
    </row>
    <row r="9" spans="2:35" ht="21" customHeight="1" x14ac:dyDescent="0.2">
      <c r="B9" s="625" t="s">
        <v>124</v>
      </c>
      <c r="C9" s="626"/>
      <c r="D9" s="626"/>
      <c r="E9" s="626"/>
      <c r="F9" s="627"/>
      <c r="G9" s="350" t="s">
        <v>44</v>
      </c>
      <c r="H9" s="172" t="s">
        <v>804</v>
      </c>
      <c r="I9" s="173"/>
      <c r="J9" s="173"/>
      <c r="K9" s="173"/>
      <c r="L9" s="173"/>
      <c r="M9" s="173"/>
      <c r="N9" s="173"/>
      <c r="O9" s="173"/>
      <c r="P9" s="173"/>
      <c r="Q9" s="173"/>
      <c r="R9" s="173"/>
      <c r="S9" s="173"/>
      <c r="T9" s="492"/>
      <c r="U9" s="146" t="s">
        <v>44</v>
      </c>
      <c r="V9" s="144" t="s">
        <v>767</v>
      </c>
      <c r="W9" s="144"/>
      <c r="X9" s="164"/>
      <c r="Y9" s="164"/>
      <c r="Z9" s="164"/>
      <c r="AA9" s="164"/>
      <c r="AB9" s="164"/>
      <c r="AC9" s="164"/>
      <c r="AD9" s="164"/>
      <c r="AE9" s="164"/>
      <c r="AF9" s="164"/>
      <c r="AG9" s="164"/>
      <c r="AH9" s="163"/>
    </row>
    <row r="10" spans="2:35" ht="21" customHeight="1" x14ac:dyDescent="0.2">
      <c r="B10" s="685"/>
      <c r="C10" s="686"/>
      <c r="D10" s="686"/>
      <c r="E10" s="686"/>
      <c r="F10" s="686"/>
      <c r="G10" s="180" t="s">
        <v>44</v>
      </c>
      <c r="H10" s="117" t="s">
        <v>803</v>
      </c>
      <c r="I10" s="137"/>
      <c r="J10" s="137"/>
      <c r="K10" s="137"/>
      <c r="L10" s="137"/>
      <c r="M10" s="137"/>
      <c r="N10" s="137"/>
      <c r="O10" s="137"/>
      <c r="P10" s="137"/>
      <c r="Q10" s="137"/>
      <c r="R10" s="137"/>
      <c r="S10" s="137"/>
      <c r="T10" s="184"/>
      <c r="U10" s="193" t="s">
        <v>44</v>
      </c>
      <c r="V10" s="196" t="s">
        <v>802</v>
      </c>
      <c r="W10" s="196"/>
      <c r="X10" s="491"/>
      <c r="Y10" s="491"/>
      <c r="Z10" s="491"/>
      <c r="AA10" s="491"/>
      <c r="AB10" s="491"/>
      <c r="AC10" s="491"/>
      <c r="AD10" s="491"/>
      <c r="AE10" s="491"/>
      <c r="AF10" s="491"/>
      <c r="AG10" s="491"/>
      <c r="AH10" s="490"/>
    </row>
    <row r="11" spans="2:35" ht="21" customHeight="1" x14ac:dyDescent="0.2">
      <c r="B11" s="685"/>
      <c r="C11" s="686"/>
      <c r="D11" s="686"/>
      <c r="E11" s="686"/>
      <c r="F11" s="686"/>
      <c r="G11" s="180" t="s">
        <v>44</v>
      </c>
      <c r="H11" s="117" t="s">
        <v>801</v>
      </c>
      <c r="I11" s="137"/>
      <c r="J11" s="137"/>
      <c r="K11" s="137"/>
      <c r="L11" s="137"/>
      <c r="M11" s="137"/>
      <c r="N11" s="137"/>
      <c r="O11" s="137"/>
      <c r="P11" s="137"/>
      <c r="Q11" s="137"/>
      <c r="R11" s="137"/>
      <c r="S11" s="137"/>
      <c r="T11" s="184"/>
      <c r="U11" s="193" t="s">
        <v>44</v>
      </c>
      <c r="V11" s="235" t="s">
        <v>800</v>
      </c>
      <c r="W11" s="235"/>
      <c r="X11" s="491"/>
      <c r="Y11" s="491"/>
      <c r="Z11" s="491"/>
      <c r="AA11" s="491"/>
      <c r="AB11" s="491"/>
      <c r="AC11" s="491"/>
      <c r="AD11" s="491"/>
      <c r="AE11" s="491"/>
      <c r="AF11" s="491"/>
      <c r="AG11" s="491"/>
      <c r="AH11" s="490"/>
      <c r="AI11" s="204"/>
    </row>
    <row r="12" spans="2:35" ht="21" customHeight="1" x14ac:dyDescent="0.2">
      <c r="B12" s="628"/>
      <c r="C12" s="629"/>
      <c r="D12" s="629"/>
      <c r="E12" s="629"/>
      <c r="F12" s="630"/>
      <c r="G12" s="349" t="s">
        <v>44</v>
      </c>
      <c r="H12" s="348" t="s">
        <v>799</v>
      </c>
      <c r="I12" s="241"/>
      <c r="J12" s="241"/>
      <c r="K12" s="241"/>
      <c r="L12" s="241"/>
      <c r="M12" s="241"/>
      <c r="N12" s="241"/>
      <c r="O12" s="241"/>
      <c r="P12" s="241"/>
      <c r="Q12" s="241"/>
      <c r="R12" s="241"/>
      <c r="S12" s="241"/>
      <c r="T12" s="240"/>
      <c r="U12" s="122"/>
      <c r="V12" s="122"/>
      <c r="W12" s="122"/>
      <c r="X12" s="162"/>
      <c r="Y12" s="162"/>
      <c r="Z12" s="162"/>
      <c r="AA12" s="162"/>
      <c r="AB12" s="162"/>
      <c r="AC12" s="162"/>
      <c r="AD12" s="162"/>
      <c r="AE12" s="162"/>
      <c r="AF12" s="162"/>
      <c r="AG12" s="162"/>
      <c r="AH12" s="341"/>
    </row>
    <row r="13" spans="2:35" ht="21" customHeight="1" x14ac:dyDescent="0.2">
      <c r="B13" s="625" t="s">
        <v>123</v>
      </c>
      <c r="C13" s="626"/>
      <c r="D13" s="626"/>
      <c r="E13" s="626"/>
      <c r="F13" s="627"/>
      <c r="G13" s="165" t="s">
        <v>44</v>
      </c>
      <c r="H13" s="144" t="s">
        <v>798</v>
      </c>
      <c r="I13" s="143"/>
      <c r="J13" s="143"/>
      <c r="K13" s="143"/>
      <c r="L13" s="143"/>
      <c r="M13" s="143"/>
      <c r="N13" s="143"/>
      <c r="O13" s="143"/>
      <c r="P13" s="143"/>
      <c r="Q13" s="143"/>
      <c r="R13" s="143"/>
      <c r="S13" s="137"/>
      <c r="T13" s="143"/>
      <c r="U13" s="146"/>
      <c r="V13" s="146"/>
      <c r="W13" s="146"/>
      <c r="X13" s="144"/>
      <c r="Y13" s="164"/>
      <c r="Z13" s="164"/>
      <c r="AA13" s="164"/>
      <c r="AB13" s="164"/>
      <c r="AC13" s="164"/>
      <c r="AD13" s="164"/>
      <c r="AE13" s="164"/>
      <c r="AF13" s="164"/>
      <c r="AG13" s="164"/>
      <c r="AH13" s="163"/>
    </row>
    <row r="14" spans="2:35" ht="21" customHeight="1" x14ac:dyDescent="0.2">
      <c r="B14" s="628"/>
      <c r="C14" s="629"/>
      <c r="D14" s="629"/>
      <c r="E14" s="629"/>
      <c r="F14" s="630"/>
      <c r="G14" s="149" t="s">
        <v>44</v>
      </c>
      <c r="H14" s="123" t="s">
        <v>797</v>
      </c>
      <c r="I14" s="122"/>
      <c r="J14" s="122"/>
      <c r="K14" s="122"/>
      <c r="L14" s="122"/>
      <c r="M14" s="122"/>
      <c r="N14" s="122"/>
      <c r="O14" s="122"/>
      <c r="P14" s="122"/>
      <c r="Q14" s="122"/>
      <c r="R14" s="122"/>
      <c r="S14" s="122"/>
      <c r="T14" s="122"/>
      <c r="U14" s="162"/>
      <c r="V14" s="162"/>
      <c r="W14" s="162"/>
      <c r="X14" s="162"/>
      <c r="Y14" s="162"/>
      <c r="Z14" s="162"/>
      <c r="AA14" s="162"/>
      <c r="AB14" s="162"/>
      <c r="AC14" s="162"/>
      <c r="AD14" s="162"/>
      <c r="AE14" s="162"/>
      <c r="AF14" s="162"/>
      <c r="AG14" s="162"/>
      <c r="AH14" s="341"/>
    </row>
    <row r="15" spans="2:35" ht="13.5" customHeight="1" x14ac:dyDescent="0.2">
      <c r="B15" s="117"/>
      <c r="C15" s="117"/>
      <c r="D15" s="117"/>
      <c r="E15" s="117"/>
      <c r="F15" s="117"/>
      <c r="G15" s="130"/>
      <c r="H15" s="117"/>
      <c r="I15" s="137"/>
      <c r="J15" s="137"/>
      <c r="K15" s="137"/>
      <c r="L15" s="137"/>
      <c r="M15" s="137"/>
      <c r="N15" s="137"/>
      <c r="O15" s="137"/>
      <c r="P15" s="137"/>
      <c r="Q15" s="137"/>
      <c r="R15" s="137"/>
      <c r="S15" s="137"/>
      <c r="T15" s="137"/>
      <c r="U15" s="470"/>
      <c r="V15" s="470"/>
      <c r="W15" s="470"/>
      <c r="X15" s="470"/>
      <c r="Y15" s="470"/>
      <c r="Z15" s="470"/>
      <c r="AA15" s="470"/>
      <c r="AB15" s="470"/>
      <c r="AC15" s="470"/>
      <c r="AD15" s="470"/>
      <c r="AE15" s="470"/>
      <c r="AF15" s="470"/>
      <c r="AG15" s="470"/>
      <c r="AH15" s="470"/>
    </row>
    <row r="16" spans="2:35" ht="21" customHeight="1" x14ac:dyDescent="0.2">
      <c r="B16" s="145" t="s">
        <v>796</v>
      </c>
      <c r="C16" s="144"/>
      <c r="D16" s="144"/>
      <c r="E16" s="144"/>
      <c r="F16" s="144"/>
      <c r="G16" s="146"/>
      <c r="H16" s="144"/>
      <c r="I16" s="143"/>
      <c r="J16" s="143"/>
      <c r="K16" s="143"/>
      <c r="L16" s="143"/>
      <c r="M16" s="143"/>
      <c r="N16" s="143"/>
      <c r="O16" s="143"/>
      <c r="P16" s="143"/>
      <c r="Q16" s="143"/>
      <c r="R16" s="143"/>
      <c r="S16" s="143"/>
      <c r="T16" s="143"/>
      <c r="U16" s="164"/>
      <c r="V16" s="164"/>
      <c r="W16" s="164"/>
      <c r="X16" s="164"/>
      <c r="Y16" s="164"/>
      <c r="Z16" s="164"/>
      <c r="AA16" s="164"/>
      <c r="AB16" s="164"/>
      <c r="AC16" s="164"/>
      <c r="AD16" s="164"/>
      <c r="AE16" s="164"/>
      <c r="AF16" s="164"/>
      <c r="AG16" s="164"/>
      <c r="AH16" s="163"/>
    </row>
    <row r="17" spans="2:37" ht="21" customHeight="1" x14ac:dyDescent="0.2">
      <c r="B17" s="136"/>
      <c r="C17" s="117" t="s">
        <v>795</v>
      </c>
      <c r="D17" s="117"/>
      <c r="E17" s="117"/>
      <c r="F17" s="117"/>
      <c r="G17" s="130"/>
      <c r="H17" s="117"/>
      <c r="I17" s="137"/>
      <c r="J17" s="137"/>
      <c r="K17" s="137"/>
      <c r="L17" s="137"/>
      <c r="M17" s="137"/>
      <c r="N17" s="137"/>
      <c r="O17" s="137"/>
      <c r="P17" s="137"/>
      <c r="Q17" s="137"/>
      <c r="R17" s="137"/>
      <c r="S17" s="137"/>
      <c r="T17" s="137"/>
      <c r="U17" s="470"/>
      <c r="V17" s="470"/>
      <c r="W17" s="470"/>
      <c r="X17" s="470"/>
      <c r="Y17" s="470"/>
      <c r="Z17" s="470"/>
      <c r="AA17" s="470"/>
      <c r="AB17" s="470"/>
      <c r="AC17" s="470"/>
      <c r="AD17" s="470"/>
      <c r="AE17" s="470"/>
      <c r="AF17" s="470"/>
      <c r="AG17" s="470"/>
      <c r="AH17" s="469"/>
    </row>
    <row r="18" spans="2:37" ht="21" customHeight="1" x14ac:dyDescent="0.2">
      <c r="B18" s="222"/>
      <c r="C18" s="798" t="s">
        <v>787</v>
      </c>
      <c r="D18" s="798"/>
      <c r="E18" s="798"/>
      <c r="F18" s="798"/>
      <c r="G18" s="798"/>
      <c r="H18" s="798"/>
      <c r="I18" s="798"/>
      <c r="J18" s="798"/>
      <c r="K18" s="798"/>
      <c r="L18" s="798"/>
      <c r="M18" s="798"/>
      <c r="N18" s="798"/>
      <c r="O18" s="798"/>
      <c r="P18" s="798"/>
      <c r="Q18" s="798"/>
      <c r="R18" s="798"/>
      <c r="S18" s="798"/>
      <c r="T18" s="798"/>
      <c r="U18" s="798"/>
      <c r="V18" s="798"/>
      <c r="W18" s="798"/>
      <c r="X18" s="798"/>
      <c r="Y18" s="798"/>
      <c r="Z18" s="798"/>
      <c r="AA18" s="808" t="s">
        <v>786</v>
      </c>
      <c r="AB18" s="808"/>
      <c r="AC18" s="808"/>
      <c r="AD18" s="808"/>
      <c r="AE18" s="808"/>
      <c r="AF18" s="808"/>
      <c r="AG18" s="808"/>
      <c r="AH18" s="469"/>
      <c r="AK18" s="488"/>
    </row>
    <row r="19" spans="2:37" ht="21" customHeight="1" x14ac:dyDescent="0.2">
      <c r="B19" s="222"/>
      <c r="C19" s="809"/>
      <c r="D19" s="809"/>
      <c r="E19" s="809"/>
      <c r="F19" s="809"/>
      <c r="G19" s="809"/>
      <c r="H19" s="809"/>
      <c r="I19" s="809"/>
      <c r="J19" s="809"/>
      <c r="K19" s="809"/>
      <c r="L19" s="809"/>
      <c r="M19" s="809"/>
      <c r="N19" s="809"/>
      <c r="O19" s="809"/>
      <c r="P19" s="809"/>
      <c r="Q19" s="809"/>
      <c r="R19" s="809"/>
      <c r="S19" s="809"/>
      <c r="T19" s="809"/>
      <c r="U19" s="809"/>
      <c r="V19" s="809"/>
      <c r="W19" s="809"/>
      <c r="X19" s="809"/>
      <c r="Y19" s="809"/>
      <c r="Z19" s="809"/>
      <c r="AA19" s="489"/>
      <c r="AB19" s="489"/>
      <c r="AC19" s="489"/>
      <c r="AD19" s="489"/>
      <c r="AE19" s="489"/>
      <c r="AF19" s="489"/>
      <c r="AG19" s="489"/>
      <c r="AH19" s="469"/>
      <c r="AK19" s="488"/>
    </row>
    <row r="20" spans="2:37" ht="9" customHeight="1" x14ac:dyDescent="0.2">
      <c r="B20" s="222"/>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64"/>
      <c r="AB20" s="164"/>
      <c r="AC20" s="164"/>
      <c r="AD20" s="164"/>
      <c r="AE20" s="164"/>
      <c r="AF20" s="164"/>
      <c r="AG20" s="164"/>
      <c r="AH20" s="469"/>
      <c r="AK20" s="487"/>
    </row>
    <row r="21" spans="2:37" ht="21" customHeight="1" x14ac:dyDescent="0.2">
      <c r="B21" s="222"/>
      <c r="C21" s="121" t="s">
        <v>794</v>
      </c>
      <c r="D21" s="339"/>
      <c r="E21" s="339"/>
      <c r="F21" s="339"/>
      <c r="G21" s="486"/>
      <c r="H21" s="470"/>
      <c r="I21" s="470"/>
      <c r="J21" s="470"/>
      <c r="K21" s="470"/>
      <c r="L21" s="470"/>
      <c r="M21" s="470"/>
      <c r="N21" s="470"/>
      <c r="O21" s="470"/>
      <c r="P21" s="470"/>
      <c r="Q21" s="470"/>
      <c r="R21" s="470"/>
      <c r="S21" s="470"/>
      <c r="T21" s="470"/>
      <c r="U21" s="470"/>
      <c r="V21" s="470"/>
      <c r="W21" s="470"/>
      <c r="X21" s="470"/>
      <c r="Y21" s="470"/>
      <c r="Z21" s="470"/>
      <c r="AA21" s="470"/>
      <c r="AB21" s="470"/>
      <c r="AC21" s="470"/>
      <c r="AD21" s="470"/>
      <c r="AE21" s="470"/>
      <c r="AF21" s="470"/>
      <c r="AG21" s="470"/>
      <c r="AH21" s="469"/>
    </row>
    <row r="22" spans="2:37" ht="21" customHeight="1" x14ac:dyDescent="0.2">
      <c r="B22" s="222"/>
      <c r="C22" s="798" t="s">
        <v>793</v>
      </c>
      <c r="D22" s="798"/>
      <c r="E22" s="798"/>
      <c r="F22" s="798"/>
      <c r="G22" s="798"/>
      <c r="H22" s="798"/>
      <c r="I22" s="798"/>
      <c r="J22" s="798"/>
      <c r="K22" s="798"/>
      <c r="L22" s="798"/>
      <c r="M22" s="798"/>
      <c r="N22" s="798"/>
      <c r="O22" s="798"/>
      <c r="P22" s="798"/>
      <c r="Q22" s="798"/>
      <c r="R22" s="798"/>
      <c r="S22" s="798"/>
      <c r="T22" s="798"/>
      <c r="U22" s="798"/>
      <c r="V22" s="798"/>
      <c r="W22" s="798"/>
      <c r="X22" s="798"/>
      <c r="Y22" s="798"/>
      <c r="Z22" s="798"/>
      <c r="AA22" s="808" t="s">
        <v>786</v>
      </c>
      <c r="AB22" s="808"/>
      <c r="AC22" s="808"/>
      <c r="AD22" s="808"/>
      <c r="AE22" s="808"/>
      <c r="AF22" s="808"/>
      <c r="AG22" s="808"/>
      <c r="AH22" s="469"/>
    </row>
    <row r="23" spans="2:37" ht="20.100000000000001" customHeight="1" x14ac:dyDescent="0.2">
      <c r="B23" s="131"/>
      <c r="C23" s="798"/>
      <c r="D23" s="798"/>
      <c r="E23" s="798"/>
      <c r="F23" s="798"/>
      <c r="G23" s="798"/>
      <c r="H23" s="798"/>
      <c r="I23" s="798"/>
      <c r="J23" s="798"/>
      <c r="K23" s="798"/>
      <c r="L23" s="798"/>
      <c r="M23" s="798"/>
      <c r="N23" s="798"/>
      <c r="O23" s="798"/>
      <c r="P23" s="798"/>
      <c r="Q23" s="798"/>
      <c r="R23" s="798"/>
      <c r="S23" s="798"/>
      <c r="T23" s="798"/>
      <c r="U23" s="798"/>
      <c r="V23" s="798"/>
      <c r="W23" s="798"/>
      <c r="X23" s="798"/>
      <c r="Y23" s="798"/>
      <c r="Z23" s="809"/>
      <c r="AA23" s="481"/>
      <c r="AB23" s="481"/>
      <c r="AC23" s="481"/>
      <c r="AD23" s="481"/>
      <c r="AE23" s="481"/>
      <c r="AF23" s="481"/>
      <c r="AG23" s="481"/>
      <c r="AH23" s="485"/>
    </row>
    <row r="24" spans="2:37" s="117" customFormat="1" ht="20.100000000000001" customHeight="1" x14ac:dyDescent="0.2">
      <c r="B24" s="131"/>
      <c r="C24" s="652" t="s">
        <v>785</v>
      </c>
      <c r="D24" s="653"/>
      <c r="E24" s="653"/>
      <c r="F24" s="653"/>
      <c r="G24" s="653"/>
      <c r="H24" s="653"/>
      <c r="I24" s="653"/>
      <c r="J24" s="653"/>
      <c r="K24" s="653"/>
      <c r="L24" s="653"/>
      <c r="M24" s="165" t="s">
        <v>44</v>
      </c>
      <c r="N24" s="144" t="s">
        <v>784</v>
      </c>
      <c r="O24" s="144"/>
      <c r="P24" s="144"/>
      <c r="Q24" s="143"/>
      <c r="R24" s="143"/>
      <c r="S24" s="143"/>
      <c r="T24" s="143"/>
      <c r="U24" s="143"/>
      <c r="V24" s="143"/>
      <c r="W24" s="146" t="s">
        <v>44</v>
      </c>
      <c r="X24" s="144" t="s">
        <v>783</v>
      </c>
      <c r="Y24" s="484"/>
      <c r="Z24" s="484"/>
      <c r="AA24" s="143"/>
      <c r="AB24" s="143"/>
      <c r="AC24" s="143"/>
      <c r="AD24" s="143"/>
      <c r="AE24" s="143"/>
      <c r="AF24" s="143"/>
      <c r="AG24" s="142"/>
      <c r="AH24" s="469"/>
    </row>
    <row r="25" spans="2:37" s="117" customFormat="1" ht="20.100000000000001" customHeight="1" x14ac:dyDescent="0.2">
      <c r="B25" s="222"/>
      <c r="C25" s="658"/>
      <c r="D25" s="659"/>
      <c r="E25" s="659"/>
      <c r="F25" s="659"/>
      <c r="G25" s="659"/>
      <c r="H25" s="659"/>
      <c r="I25" s="659"/>
      <c r="J25" s="659"/>
      <c r="K25" s="659"/>
      <c r="L25" s="659"/>
      <c r="M25" s="149" t="s">
        <v>44</v>
      </c>
      <c r="N25" s="123" t="s">
        <v>782</v>
      </c>
      <c r="O25" s="123"/>
      <c r="P25" s="123"/>
      <c r="Q25" s="122"/>
      <c r="R25" s="122"/>
      <c r="S25" s="122"/>
      <c r="T25" s="122"/>
      <c r="U25" s="122"/>
      <c r="V25" s="122"/>
      <c r="W25" s="148" t="s">
        <v>44</v>
      </c>
      <c r="X25" s="123" t="s">
        <v>792</v>
      </c>
      <c r="Y25" s="190"/>
      <c r="Z25" s="190"/>
      <c r="AA25" s="122"/>
      <c r="AB25" s="122"/>
      <c r="AC25" s="122"/>
      <c r="AD25" s="122"/>
      <c r="AE25" s="122"/>
      <c r="AF25" s="122"/>
      <c r="AG25" s="121"/>
      <c r="AH25" s="469"/>
    </row>
    <row r="26" spans="2:37" s="117" customFormat="1" ht="9" customHeight="1" x14ac:dyDescent="0.2">
      <c r="B26" s="222"/>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84"/>
      <c r="AC26" s="137"/>
      <c r="AD26" s="137"/>
      <c r="AE26" s="137"/>
      <c r="AF26" s="137"/>
      <c r="AG26" s="137"/>
      <c r="AH26" s="469"/>
    </row>
    <row r="27" spans="2:37" s="117" customFormat="1" ht="20.100000000000001" customHeight="1" x14ac:dyDescent="0.2">
      <c r="B27" s="222"/>
      <c r="C27" s="810" t="s">
        <v>791</v>
      </c>
      <c r="D27" s="810"/>
      <c r="E27" s="810"/>
      <c r="F27" s="810"/>
      <c r="G27" s="810"/>
      <c r="H27" s="810"/>
      <c r="I27" s="810"/>
      <c r="J27" s="810"/>
      <c r="K27" s="810"/>
      <c r="L27" s="810"/>
      <c r="M27" s="810"/>
      <c r="N27" s="810"/>
      <c r="O27" s="810"/>
      <c r="P27" s="810"/>
      <c r="Q27" s="810"/>
      <c r="R27" s="810"/>
      <c r="S27" s="810"/>
      <c r="T27" s="810"/>
      <c r="U27" s="810"/>
      <c r="V27" s="810"/>
      <c r="W27" s="810"/>
      <c r="X27" s="810"/>
      <c r="Y27" s="810"/>
      <c r="Z27" s="810"/>
      <c r="AA27" s="470"/>
      <c r="AB27" s="470"/>
      <c r="AC27" s="470"/>
      <c r="AD27" s="470"/>
      <c r="AE27" s="470"/>
      <c r="AF27" s="470"/>
      <c r="AG27" s="470"/>
      <c r="AH27" s="469"/>
    </row>
    <row r="28" spans="2:37" s="117" customFormat="1" ht="20.100000000000001" customHeight="1" x14ac:dyDescent="0.2">
      <c r="B28" s="131"/>
      <c r="C28" s="811"/>
      <c r="D28" s="811"/>
      <c r="E28" s="811"/>
      <c r="F28" s="811"/>
      <c r="G28" s="811"/>
      <c r="H28" s="811"/>
      <c r="I28" s="811"/>
      <c r="J28" s="811"/>
      <c r="K28" s="811"/>
      <c r="L28" s="811"/>
      <c r="M28" s="811"/>
      <c r="N28" s="811"/>
      <c r="O28" s="811"/>
      <c r="P28" s="811"/>
      <c r="Q28" s="811"/>
      <c r="R28" s="811"/>
      <c r="S28" s="811"/>
      <c r="T28" s="811"/>
      <c r="U28" s="811"/>
      <c r="V28" s="811"/>
      <c r="W28" s="811"/>
      <c r="X28" s="811"/>
      <c r="Y28" s="811"/>
      <c r="Z28" s="811"/>
      <c r="AA28" s="131"/>
      <c r="AB28" s="137"/>
      <c r="AC28" s="137"/>
      <c r="AD28" s="137"/>
      <c r="AE28" s="137"/>
      <c r="AF28" s="137"/>
      <c r="AG28" s="137"/>
      <c r="AH28" s="129"/>
    </row>
    <row r="29" spans="2:37" s="117" customFormat="1" ht="9" customHeight="1" x14ac:dyDescent="0.2">
      <c r="B29" s="131"/>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29"/>
    </row>
    <row r="30" spans="2:37" s="117" customFormat="1" ht="20.100000000000001" customHeight="1" x14ac:dyDescent="0.2">
      <c r="B30" s="222"/>
      <c r="C30" s="798" t="s">
        <v>790</v>
      </c>
      <c r="D30" s="798"/>
      <c r="E30" s="798"/>
      <c r="F30" s="798"/>
      <c r="G30" s="798"/>
      <c r="H30" s="798"/>
      <c r="I30" s="798"/>
      <c r="J30" s="798"/>
      <c r="K30" s="803"/>
      <c r="L30" s="803"/>
      <c r="M30" s="803"/>
      <c r="N30" s="803"/>
      <c r="O30" s="803"/>
      <c r="P30" s="803"/>
      <c r="Q30" s="803"/>
      <c r="R30" s="803" t="s">
        <v>133</v>
      </c>
      <c r="S30" s="803"/>
      <c r="T30" s="803"/>
      <c r="U30" s="803"/>
      <c r="V30" s="803"/>
      <c r="W30" s="803"/>
      <c r="X30" s="803"/>
      <c r="Y30" s="803"/>
      <c r="Z30" s="803" t="s">
        <v>780</v>
      </c>
      <c r="AA30" s="803"/>
      <c r="AB30" s="803"/>
      <c r="AC30" s="803"/>
      <c r="AD30" s="803"/>
      <c r="AE30" s="803"/>
      <c r="AF30" s="803"/>
      <c r="AG30" s="805" t="s">
        <v>131</v>
      </c>
      <c r="AH30" s="469"/>
    </row>
    <row r="31" spans="2:37" s="117" customFormat="1" ht="20.100000000000001" customHeight="1" x14ac:dyDescent="0.2">
      <c r="B31" s="222"/>
      <c r="C31" s="798"/>
      <c r="D31" s="798"/>
      <c r="E31" s="798"/>
      <c r="F31" s="798"/>
      <c r="G31" s="798"/>
      <c r="H31" s="798"/>
      <c r="I31" s="798"/>
      <c r="J31" s="798"/>
      <c r="K31" s="804"/>
      <c r="L31" s="804"/>
      <c r="M31" s="804"/>
      <c r="N31" s="804"/>
      <c r="O31" s="804"/>
      <c r="P31" s="804"/>
      <c r="Q31" s="804"/>
      <c r="R31" s="804"/>
      <c r="S31" s="804"/>
      <c r="T31" s="804"/>
      <c r="U31" s="804"/>
      <c r="V31" s="804"/>
      <c r="W31" s="804"/>
      <c r="X31" s="804"/>
      <c r="Y31" s="804"/>
      <c r="Z31" s="804"/>
      <c r="AA31" s="804"/>
      <c r="AB31" s="804"/>
      <c r="AC31" s="804"/>
      <c r="AD31" s="804"/>
      <c r="AE31" s="804"/>
      <c r="AF31" s="804"/>
      <c r="AG31" s="806"/>
      <c r="AH31" s="469"/>
    </row>
    <row r="32" spans="2:37" s="117" customFormat="1" ht="13.5" customHeight="1" x14ac:dyDescent="0.2">
      <c r="B32" s="124"/>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32"/>
    </row>
    <row r="33" spans="2:34" s="117" customFormat="1" ht="13.5" customHeight="1" x14ac:dyDescent="0.2"/>
    <row r="34" spans="2:34" s="117" customFormat="1" ht="20.100000000000001" customHeight="1" x14ac:dyDescent="0.2">
      <c r="B34" s="145" t="s">
        <v>789</v>
      </c>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66"/>
    </row>
    <row r="35" spans="2:34" s="117" customFormat="1" ht="20.100000000000001" customHeight="1" x14ac:dyDescent="0.2">
      <c r="B35" s="222"/>
      <c r="C35" s="638" t="s">
        <v>788</v>
      </c>
      <c r="D35" s="638"/>
      <c r="E35" s="638"/>
      <c r="F35" s="638"/>
      <c r="G35" s="638"/>
      <c r="H35" s="638"/>
      <c r="I35" s="638"/>
      <c r="J35" s="638"/>
      <c r="K35" s="638"/>
      <c r="L35" s="638"/>
      <c r="M35" s="638"/>
      <c r="N35" s="638"/>
      <c r="O35" s="638"/>
      <c r="P35" s="638"/>
      <c r="Q35" s="638"/>
      <c r="R35" s="638"/>
      <c r="S35" s="638"/>
      <c r="T35" s="638"/>
      <c r="U35" s="638"/>
      <c r="V35" s="638"/>
      <c r="W35" s="638"/>
      <c r="X35" s="638"/>
      <c r="Y35" s="638"/>
      <c r="Z35" s="638"/>
      <c r="AA35" s="638"/>
      <c r="AB35" s="638"/>
      <c r="AC35" s="638"/>
      <c r="AD35" s="638"/>
      <c r="AE35" s="638"/>
      <c r="AF35" s="470"/>
      <c r="AG35" s="470"/>
      <c r="AH35" s="469"/>
    </row>
    <row r="36" spans="2:34" s="117" customFormat="1" ht="20.100000000000001" customHeight="1" x14ac:dyDescent="0.2">
      <c r="B36" s="483"/>
      <c r="C36" s="807" t="s">
        <v>787</v>
      </c>
      <c r="D36" s="798"/>
      <c r="E36" s="798"/>
      <c r="F36" s="798"/>
      <c r="G36" s="798"/>
      <c r="H36" s="798"/>
      <c r="I36" s="798"/>
      <c r="J36" s="798"/>
      <c r="K36" s="798"/>
      <c r="L36" s="798"/>
      <c r="M36" s="798"/>
      <c r="N36" s="798"/>
      <c r="O36" s="798"/>
      <c r="P36" s="798"/>
      <c r="Q36" s="798"/>
      <c r="R36" s="798"/>
      <c r="S36" s="798"/>
      <c r="T36" s="798"/>
      <c r="U36" s="798"/>
      <c r="V36" s="798"/>
      <c r="W36" s="798"/>
      <c r="X36" s="798"/>
      <c r="Y36" s="798"/>
      <c r="Z36" s="798"/>
      <c r="AA36" s="808" t="s">
        <v>786</v>
      </c>
      <c r="AB36" s="808"/>
      <c r="AC36" s="808"/>
      <c r="AD36" s="808"/>
      <c r="AE36" s="808"/>
      <c r="AF36" s="808"/>
      <c r="AG36" s="808"/>
      <c r="AH36" s="479"/>
    </row>
    <row r="37" spans="2:34" s="117" customFormat="1" ht="20.100000000000001" customHeight="1" x14ac:dyDescent="0.2">
      <c r="B37" s="482"/>
      <c r="C37" s="807"/>
      <c r="D37" s="798"/>
      <c r="E37" s="798"/>
      <c r="F37" s="798"/>
      <c r="G37" s="798"/>
      <c r="H37" s="798"/>
      <c r="I37" s="798"/>
      <c r="J37" s="798"/>
      <c r="K37" s="798"/>
      <c r="L37" s="798"/>
      <c r="M37" s="798"/>
      <c r="N37" s="798"/>
      <c r="O37" s="798"/>
      <c r="P37" s="798"/>
      <c r="Q37" s="798"/>
      <c r="R37" s="798"/>
      <c r="S37" s="798"/>
      <c r="T37" s="798"/>
      <c r="U37" s="798"/>
      <c r="V37" s="798"/>
      <c r="W37" s="798"/>
      <c r="X37" s="798"/>
      <c r="Y37" s="798"/>
      <c r="Z37" s="798"/>
      <c r="AA37" s="167"/>
      <c r="AB37" s="481"/>
      <c r="AC37" s="481"/>
      <c r="AD37" s="481"/>
      <c r="AE37" s="481"/>
      <c r="AF37" s="481"/>
      <c r="AG37" s="480"/>
      <c r="AH37" s="479"/>
    </row>
    <row r="38" spans="2:34" s="117" customFormat="1" ht="9" customHeight="1" x14ac:dyDescent="0.2">
      <c r="B38" s="131"/>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62"/>
      <c r="AB38" s="162"/>
      <c r="AC38" s="162"/>
      <c r="AD38" s="162"/>
      <c r="AE38" s="162"/>
      <c r="AF38" s="162"/>
      <c r="AG38" s="470"/>
      <c r="AH38" s="469"/>
    </row>
    <row r="39" spans="2:34" s="117" customFormat="1" ht="20.100000000000001" customHeight="1" x14ac:dyDescent="0.2">
      <c r="B39" s="131"/>
      <c r="C39" s="652" t="s">
        <v>785</v>
      </c>
      <c r="D39" s="656"/>
      <c r="E39" s="656"/>
      <c r="F39" s="656"/>
      <c r="G39" s="656"/>
      <c r="H39" s="656"/>
      <c r="I39" s="656"/>
      <c r="J39" s="656"/>
      <c r="K39" s="656"/>
      <c r="L39" s="656"/>
      <c r="M39" s="180" t="s">
        <v>44</v>
      </c>
      <c r="N39" s="117" t="s">
        <v>784</v>
      </c>
      <c r="Q39" s="137"/>
      <c r="R39" s="137"/>
      <c r="S39" s="137"/>
      <c r="T39" s="137"/>
      <c r="U39" s="137"/>
      <c r="V39" s="137"/>
      <c r="W39" s="130" t="s">
        <v>44</v>
      </c>
      <c r="X39" s="117" t="s">
        <v>783</v>
      </c>
      <c r="Y39" s="184"/>
      <c r="Z39" s="184"/>
      <c r="AA39" s="137"/>
      <c r="AB39" s="137"/>
      <c r="AC39" s="137"/>
      <c r="AD39" s="137"/>
      <c r="AE39" s="137"/>
      <c r="AF39" s="137"/>
      <c r="AG39" s="143"/>
      <c r="AH39" s="479"/>
    </row>
    <row r="40" spans="2:34" s="117" customFormat="1" ht="20.100000000000001" customHeight="1" x14ac:dyDescent="0.2">
      <c r="B40" s="131"/>
      <c r="C40" s="658"/>
      <c r="D40" s="659"/>
      <c r="E40" s="659"/>
      <c r="F40" s="659"/>
      <c r="G40" s="659"/>
      <c r="H40" s="659"/>
      <c r="I40" s="659"/>
      <c r="J40" s="659"/>
      <c r="K40" s="659"/>
      <c r="L40" s="659"/>
      <c r="M40" s="149" t="s">
        <v>44</v>
      </c>
      <c r="N40" s="123" t="s">
        <v>782</v>
      </c>
      <c r="O40" s="123"/>
      <c r="P40" s="123"/>
      <c r="Q40" s="122"/>
      <c r="R40" s="122"/>
      <c r="S40" s="122"/>
      <c r="T40" s="122"/>
      <c r="U40" s="122"/>
      <c r="V40" s="122"/>
      <c r="W40" s="122"/>
      <c r="X40" s="122"/>
      <c r="Y40" s="148"/>
      <c r="Z40" s="123"/>
      <c r="AA40" s="122"/>
      <c r="AB40" s="190"/>
      <c r="AC40" s="190"/>
      <c r="AD40" s="190"/>
      <c r="AE40" s="190"/>
      <c r="AF40" s="190"/>
      <c r="AG40" s="122"/>
      <c r="AH40" s="479"/>
    </row>
    <row r="41" spans="2:34" s="117" customFormat="1" ht="9" customHeight="1" x14ac:dyDescent="0.2">
      <c r="B41" s="131"/>
      <c r="C41" s="120"/>
      <c r="D41" s="120"/>
      <c r="E41" s="120"/>
      <c r="F41" s="120"/>
      <c r="G41" s="120"/>
      <c r="H41" s="120"/>
      <c r="I41" s="120"/>
      <c r="J41" s="120"/>
      <c r="K41" s="120"/>
      <c r="L41" s="120"/>
      <c r="M41" s="130"/>
      <c r="Q41" s="137"/>
      <c r="R41" s="137"/>
      <c r="S41" s="137"/>
      <c r="T41" s="137"/>
      <c r="U41" s="137"/>
      <c r="V41" s="137"/>
      <c r="W41" s="137"/>
      <c r="X41" s="137"/>
      <c r="Y41" s="130"/>
      <c r="AA41" s="137"/>
      <c r="AB41" s="137"/>
      <c r="AC41" s="137"/>
      <c r="AD41" s="137"/>
      <c r="AE41" s="137"/>
      <c r="AF41" s="137"/>
      <c r="AG41" s="137"/>
      <c r="AH41" s="469"/>
    </row>
    <row r="42" spans="2:34" s="117" customFormat="1" ht="20.100000000000001" customHeight="1" x14ac:dyDescent="0.2">
      <c r="B42" s="222"/>
      <c r="C42" s="798" t="s">
        <v>781</v>
      </c>
      <c r="D42" s="798"/>
      <c r="E42" s="798"/>
      <c r="F42" s="798"/>
      <c r="G42" s="798"/>
      <c r="H42" s="798"/>
      <c r="I42" s="798"/>
      <c r="J42" s="798"/>
      <c r="K42" s="799"/>
      <c r="L42" s="800"/>
      <c r="M42" s="800"/>
      <c r="N42" s="800"/>
      <c r="O42" s="800"/>
      <c r="P42" s="800"/>
      <c r="Q42" s="800"/>
      <c r="R42" s="478" t="s">
        <v>133</v>
      </c>
      <c r="S42" s="800"/>
      <c r="T42" s="800"/>
      <c r="U42" s="800"/>
      <c r="V42" s="800"/>
      <c r="W42" s="800"/>
      <c r="X42" s="800"/>
      <c r="Y42" s="800"/>
      <c r="Z42" s="478" t="s">
        <v>780</v>
      </c>
      <c r="AA42" s="800"/>
      <c r="AB42" s="800"/>
      <c r="AC42" s="800"/>
      <c r="AD42" s="800"/>
      <c r="AE42" s="800"/>
      <c r="AF42" s="800"/>
      <c r="AG42" s="477" t="s">
        <v>131</v>
      </c>
      <c r="AH42" s="476"/>
    </row>
    <row r="43" spans="2:34" s="117" customFormat="1" ht="10.5" customHeight="1" x14ac:dyDescent="0.2">
      <c r="B43" s="233"/>
      <c r="C43" s="127"/>
      <c r="D43" s="127"/>
      <c r="E43" s="127"/>
      <c r="F43" s="127"/>
      <c r="G43" s="127"/>
      <c r="H43" s="127"/>
      <c r="I43" s="127"/>
      <c r="J43" s="127"/>
      <c r="K43" s="475"/>
      <c r="L43" s="475"/>
      <c r="M43" s="475"/>
      <c r="N43" s="475"/>
      <c r="O43" s="475"/>
      <c r="P43" s="475"/>
      <c r="Q43" s="475"/>
      <c r="R43" s="475"/>
      <c r="S43" s="475"/>
      <c r="T43" s="475"/>
      <c r="U43" s="475"/>
      <c r="V43" s="475"/>
      <c r="W43" s="475"/>
      <c r="X43" s="475"/>
      <c r="Y43" s="475"/>
      <c r="Z43" s="475"/>
      <c r="AA43" s="475"/>
      <c r="AB43" s="475"/>
      <c r="AC43" s="475"/>
      <c r="AD43" s="475"/>
      <c r="AE43" s="475"/>
      <c r="AF43" s="475"/>
      <c r="AG43" s="475"/>
      <c r="AH43" s="474"/>
    </row>
    <row r="44" spans="2:34" s="117" customFormat="1" ht="6" customHeight="1" x14ac:dyDescent="0.2">
      <c r="B44" s="120"/>
      <c r="C44" s="120"/>
      <c r="D44" s="120"/>
      <c r="E44" s="120"/>
      <c r="F44" s="120"/>
      <c r="X44" s="119"/>
      <c r="Y44" s="119"/>
    </row>
    <row r="45" spans="2:34" s="117" customFormat="1" x14ac:dyDescent="0.2">
      <c r="B45" s="801" t="s">
        <v>93</v>
      </c>
      <c r="C45" s="801"/>
      <c r="D45" s="118" t="s">
        <v>779</v>
      </c>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row>
    <row r="46" spans="2:34" s="117" customFormat="1" ht="13.5" customHeight="1" x14ac:dyDescent="0.2">
      <c r="B46" s="801" t="s">
        <v>778</v>
      </c>
      <c r="C46" s="801"/>
      <c r="D46" s="802" t="s">
        <v>777</v>
      </c>
      <c r="E46" s="802"/>
      <c r="F46" s="802"/>
      <c r="G46" s="802"/>
      <c r="H46" s="802"/>
      <c r="I46" s="802"/>
      <c r="J46" s="802"/>
      <c r="K46" s="802"/>
      <c r="L46" s="802"/>
      <c r="M46" s="802"/>
      <c r="N46" s="802"/>
      <c r="O46" s="802"/>
      <c r="P46" s="802"/>
      <c r="Q46" s="802"/>
      <c r="R46" s="802"/>
      <c r="S46" s="802"/>
      <c r="T46" s="802"/>
      <c r="U46" s="802"/>
      <c r="V46" s="802"/>
      <c r="W46" s="802"/>
      <c r="X46" s="802"/>
      <c r="Y46" s="802"/>
      <c r="Z46" s="802"/>
      <c r="AA46" s="802"/>
      <c r="AB46" s="802"/>
      <c r="AC46" s="802"/>
      <c r="AD46" s="802"/>
      <c r="AE46" s="802"/>
      <c r="AF46" s="802"/>
      <c r="AG46" s="802"/>
      <c r="AH46" s="802"/>
    </row>
    <row r="47" spans="2:34" s="117" customFormat="1" ht="13.5" customHeight="1" x14ac:dyDescent="0.2">
      <c r="B47" s="472"/>
      <c r="C47" s="472"/>
      <c r="D47" s="802"/>
      <c r="E47" s="802"/>
      <c r="F47" s="802"/>
      <c r="G47" s="802"/>
      <c r="H47" s="802"/>
      <c r="I47" s="802"/>
      <c r="J47" s="802"/>
      <c r="K47" s="802"/>
      <c r="L47" s="802"/>
      <c r="M47" s="802"/>
      <c r="N47" s="802"/>
      <c r="O47" s="802"/>
      <c r="P47" s="802"/>
      <c r="Q47" s="802"/>
      <c r="R47" s="802"/>
      <c r="S47" s="802"/>
      <c r="T47" s="802"/>
      <c r="U47" s="802"/>
      <c r="V47" s="802"/>
      <c r="W47" s="802"/>
      <c r="X47" s="802"/>
      <c r="Y47" s="802"/>
      <c r="Z47" s="802"/>
      <c r="AA47" s="802"/>
      <c r="AB47" s="802"/>
      <c r="AC47" s="802"/>
      <c r="AD47" s="802"/>
      <c r="AE47" s="802"/>
      <c r="AF47" s="802"/>
      <c r="AG47" s="802"/>
      <c r="AH47" s="802"/>
    </row>
    <row r="48" spans="2:34" s="117" customFormat="1" x14ac:dyDescent="0.2">
      <c r="B48" s="801" t="s">
        <v>776</v>
      </c>
      <c r="C48" s="801"/>
      <c r="D48" s="473" t="s">
        <v>775</v>
      </c>
      <c r="E48" s="465"/>
      <c r="F48" s="465"/>
      <c r="G48" s="465"/>
      <c r="H48" s="465"/>
      <c r="I48" s="465"/>
      <c r="J48" s="46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row>
    <row r="49" spans="1:37" ht="13.5" customHeight="1" x14ac:dyDescent="0.2">
      <c r="B49" s="801" t="s">
        <v>774</v>
      </c>
      <c r="C49" s="801"/>
      <c r="D49" s="802" t="s">
        <v>773</v>
      </c>
      <c r="E49" s="802"/>
      <c r="F49" s="802"/>
      <c r="G49" s="802"/>
      <c r="H49" s="802"/>
      <c r="I49" s="802"/>
      <c r="J49" s="802"/>
      <c r="K49" s="802"/>
      <c r="L49" s="802"/>
      <c r="M49" s="802"/>
      <c r="N49" s="802"/>
      <c r="O49" s="802"/>
      <c r="P49" s="802"/>
      <c r="Q49" s="802"/>
      <c r="R49" s="802"/>
      <c r="S49" s="802"/>
      <c r="T49" s="802"/>
      <c r="U49" s="802"/>
      <c r="V49" s="802"/>
      <c r="W49" s="802"/>
      <c r="X49" s="802"/>
      <c r="Y49" s="802"/>
      <c r="Z49" s="802"/>
      <c r="AA49" s="802"/>
      <c r="AB49" s="802"/>
      <c r="AC49" s="802"/>
      <c r="AD49" s="802"/>
      <c r="AE49" s="802"/>
      <c r="AF49" s="802"/>
      <c r="AG49" s="802"/>
      <c r="AH49" s="802"/>
    </row>
    <row r="50" spans="1:37" s="116" customFormat="1" ht="25.2" customHeight="1" x14ac:dyDescent="0.2">
      <c r="B50" s="130"/>
      <c r="C50" s="137"/>
      <c r="D50" s="802"/>
      <c r="E50" s="802"/>
      <c r="F50" s="802"/>
      <c r="G50" s="802"/>
      <c r="H50" s="802"/>
      <c r="I50" s="802"/>
      <c r="J50" s="802"/>
      <c r="K50" s="802"/>
      <c r="L50" s="802"/>
      <c r="M50" s="802"/>
      <c r="N50" s="802"/>
      <c r="O50" s="802"/>
      <c r="P50" s="802"/>
      <c r="Q50" s="802"/>
      <c r="R50" s="802"/>
      <c r="S50" s="802"/>
      <c r="T50" s="802"/>
      <c r="U50" s="802"/>
      <c r="V50" s="802"/>
      <c r="W50" s="802"/>
      <c r="X50" s="802"/>
      <c r="Y50" s="802"/>
      <c r="Z50" s="802"/>
      <c r="AA50" s="802"/>
      <c r="AB50" s="802"/>
      <c r="AC50" s="802"/>
      <c r="AD50" s="802"/>
      <c r="AE50" s="802"/>
      <c r="AF50" s="802"/>
      <c r="AG50" s="802"/>
      <c r="AH50" s="802"/>
    </row>
    <row r="51" spans="1:37" s="116" customFormat="1" ht="13.5" customHeight="1" x14ac:dyDescent="0.2">
      <c r="A51" s="184"/>
      <c r="B51" s="231" t="s">
        <v>772</v>
      </c>
      <c r="C51" s="231"/>
      <c r="D51" s="797" t="s">
        <v>771</v>
      </c>
      <c r="E51" s="797"/>
      <c r="F51" s="797"/>
      <c r="G51" s="797"/>
      <c r="H51" s="797"/>
      <c r="I51" s="797"/>
      <c r="J51" s="797"/>
      <c r="K51" s="797"/>
      <c r="L51" s="797"/>
      <c r="M51" s="797"/>
      <c r="N51" s="797"/>
      <c r="O51" s="797"/>
      <c r="P51" s="797"/>
      <c r="Q51" s="797"/>
      <c r="R51" s="797"/>
      <c r="S51" s="797"/>
      <c r="T51" s="797"/>
      <c r="U51" s="797"/>
      <c r="V51" s="797"/>
      <c r="W51" s="797"/>
      <c r="X51" s="797"/>
      <c r="Y51" s="797"/>
      <c r="Z51" s="797"/>
      <c r="AA51" s="797"/>
      <c r="AB51" s="797"/>
      <c r="AC51" s="797"/>
      <c r="AD51" s="797"/>
      <c r="AE51" s="797"/>
      <c r="AF51" s="797"/>
      <c r="AG51" s="797"/>
      <c r="AH51" s="797"/>
      <c r="AI51" s="184"/>
      <c r="AJ51" s="184"/>
      <c r="AK51" s="184"/>
    </row>
    <row r="52" spans="1:37" s="116" customFormat="1" x14ac:dyDescent="0.2">
      <c r="A52" s="184"/>
      <c r="B52" s="184"/>
      <c r="C52" s="184"/>
      <c r="D52" s="184"/>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row>
    <row r="53" spans="1:37" s="116" customFormat="1" x14ac:dyDescent="0.2">
      <c r="A53" s="184"/>
      <c r="B53" s="184"/>
      <c r="C53" s="184"/>
      <c r="D53" s="184"/>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c r="AK53" s="184"/>
    </row>
    <row r="54" spans="1:37" s="116" customFormat="1" x14ac:dyDescent="0.2">
      <c r="A54" s="184"/>
      <c r="B54" s="184"/>
      <c r="C54" s="184"/>
      <c r="D54" s="184"/>
      <c r="E54" s="184"/>
      <c r="F54" s="184"/>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4"/>
    </row>
    <row r="122" spans="3:7" x14ac:dyDescent="0.2">
      <c r="C122" s="115"/>
      <c r="D122" s="115"/>
      <c r="E122" s="115"/>
      <c r="F122" s="115"/>
      <c r="G122" s="115"/>
    </row>
    <row r="123" spans="3:7" x14ac:dyDescent="0.2">
      <c r="C123" s="114"/>
    </row>
  </sheetData>
  <mergeCells count="40">
    <mergeCell ref="AA18:AG18"/>
    <mergeCell ref="C19:Z19"/>
    <mergeCell ref="C22:Z22"/>
    <mergeCell ref="AA22:AG22"/>
    <mergeCell ref="Z3:AA3"/>
    <mergeCell ref="AC3:AD3"/>
    <mergeCell ref="AF3:AG3"/>
    <mergeCell ref="B5:AH5"/>
    <mergeCell ref="B7:F7"/>
    <mergeCell ref="B8:F8"/>
    <mergeCell ref="C23:Z23"/>
    <mergeCell ref="C24:L25"/>
    <mergeCell ref="C18:Z18"/>
    <mergeCell ref="C37:Z37"/>
    <mergeCell ref="C27:Z27"/>
    <mergeCell ref="C28:Z28"/>
    <mergeCell ref="C30:J31"/>
    <mergeCell ref="K30:Q31"/>
    <mergeCell ref="R30:R31"/>
    <mergeCell ref="S30:Y31"/>
    <mergeCell ref="B9:F12"/>
    <mergeCell ref="B13:F14"/>
    <mergeCell ref="AA30:AF31"/>
    <mergeCell ref="AG30:AG31"/>
    <mergeCell ref="C35:AE35"/>
    <mergeCell ref="C36:Z36"/>
    <mergeCell ref="AA36:AG36"/>
    <mergeCell ref="Z30:Z31"/>
    <mergeCell ref="D51:AH51"/>
    <mergeCell ref="C39:L40"/>
    <mergeCell ref="C42:J42"/>
    <mergeCell ref="K42:Q42"/>
    <mergeCell ref="S42:Y42"/>
    <mergeCell ref="AA42:AF42"/>
    <mergeCell ref="B45:C45"/>
    <mergeCell ref="B46:C46"/>
    <mergeCell ref="D46:AH47"/>
    <mergeCell ref="B48:C48"/>
    <mergeCell ref="B49:C49"/>
    <mergeCell ref="D49:AH50"/>
  </mergeCells>
  <phoneticPr fontId="29"/>
  <dataValidations count="1">
    <dataValidation type="list" allowBlank="1" showInputMessage="1" showErrorMessage="1" sqref="G8:G17 L8 Q8 U13:W13 U9:U11 M24:M25 W24:W25 M39:M41 W39 T12 Y40:Y41" xr:uid="{090EDE2D-5601-4B33-8C9E-90513259A9A3}">
      <formula1>"□,■"</formula1>
    </dataValidation>
  </dataValidations>
  <pageMargins left="0.7" right="0.7" top="0.75" bottom="0.75" header="0.3" footer="0.3"/>
  <pageSetup paperSize="9" scale="8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C1E15-56F3-43E4-9E42-025F40E3D708}">
  <sheetPr>
    <tabColor rgb="FF0070C0"/>
  </sheetPr>
  <dimension ref="B1:Y123"/>
  <sheetViews>
    <sheetView zoomScaleNormal="100" workbookViewId="0"/>
  </sheetViews>
  <sheetFormatPr defaultColWidth="4" defaultRowHeight="13.2" x14ac:dyDescent="0.2"/>
  <cols>
    <col min="1" max="1" width="2.109375" style="117" customWidth="1"/>
    <col min="2" max="2" width="2.33203125" style="117" customWidth="1"/>
    <col min="3" max="8" width="4" style="117"/>
    <col min="9" max="20" width="4.6640625" style="117" customWidth="1"/>
    <col min="21" max="21" width="2.33203125" style="117" customWidth="1"/>
    <col min="22" max="24" width="3.21875" style="117" customWidth="1"/>
    <col min="25" max="25" width="2.33203125" style="117" customWidth="1"/>
    <col min="26" max="26" width="2.109375" style="117" customWidth="1"/>
    <col min="27" max="16384" width="4" style="117"/>
  </cols>
  <sheetData>
    <row r="1" spans="2:25" ht="6.75" customHeight="1" x14ac:dyDescent="0.2"/>
    <row r="2" spans="2:25" x14ac:dyDescent="0.2">
      <c r="B2" s="117" t="s">
        <v>1022</v>
      </c>
    </row>
    <row r="3" spans="2:25" ht="15.75" customHeight="1" x14ac:dyDescent="0.2">
      <c r="P3" s="171" t="s">
        <v>134</v>
      </c>
      <c r="Q3" s="622"/>
      <c r="R3" s="622"/>
      <c r="S3" s="130" t="s">
        <v>133</v>
      </c>
      <c r="T3" s="622"/>
      <c r="U3" s="622"/>
      <c r="V3" s="130" t="s">
        <v>602</v>
      </c>
      <c r="W3" s="622"/>
      <c r="X3" s="622"/>
      <c r="Y3" s="130" t="s">
        <v>131</v>
      </c>
    </row>
    <row r="4" spans="2:25" ht="6" customHeight="1" x14ac:dyDescent="0.2"/>
    <row r="5" spans="2:25" ht="27.75" customHeight="1" x14ac:dyDescent="0.2">
      <c r="B5" s="656" t="s">
        <v>1021</v>
      </c>
      <c r="C5" s="622"/>
      <c r="D5" s="622"/>
      <c r="E5" s="622"/>
      <c r="F5" s="622"/>
      <c r="G5" s="622"/>
      <c r="H5" s="622"/>
      <c r="I5" s="622"/>
      <c r="J5" s="622"/>
      <c r="K5" s="622"/>
      <c r="L5" s="622"/>
      <c r="M5" s="622"/>
      <c r="N5" s="622"/>
      <c r="O5" s="622"/>
      <c r="P5" s="622"/>
      <c r="Q5" s="622"/>
      <c r="R5" s="622"/>
      <c r="S5" s="622"/>
      <c r="T5" s="622"/>
      <c r="U5" s="622"/>
      <c r="V5" s="622"/>
      <c r="W5" s="622"/>
      <c r="X5" s="622"/>
      <c r="Y5" s="622"/>
    </row>
    <row r="6" spans="2:25" ht="5.25" customHeight="1" x14ac:dyDescent="0.2"/>
    <row r="7" spans="2:25" ht="23.25" customHeight="1" x14ac:dyDescent="0.2">
      <c r="B7" s="661" t="s">
        <v>1020</v>
      </c>
      <c r="C7" s="662"/>
      <c r="D7" s="662"/>
      <c r="E7" s="662"/>
      <c r="F7" s="726"/>
      <c r="G7" s="618"/>
      <c r="H7" s="623"/>
      <c r="I7" s="623"/>
      <c r="J7" s="623"/>
      <c r="K7" s="623"/>
      <c r="L7" s="623"/>
      <c r="M7" s="623"/>
      <c r="N7" s="623"/>
      <c r="O7" s="623"/>
      <c r="P7" s="623"/>
      <c r="Q7" s="623"/>
      <c r="R7" s="623"/>
      <c r="S7" s="623"/>
      <c r="T7" s="623"/>
      <c r="U7" s="623"/>
      <c r="V7" s="623"/>
      <c r="W7" s="623"/>
      <c r="X7" s="623"/>
      <c r="Y7" s="624"/>
    </row>
    <row r="8" spans="2:25" ht="23.25" customHeight="1" x14ac:dyDescent="0.2">
      <c r="B8" s="661" t="s">
        <v>149</v>
      </c>
      <c r="C8" s="662"/>
      <c r="D8" s="662"/>
      <c r="E8" s="662"/>
      <c r="F8" s="726"/>
      <c r="G8" s="134" t="s">
        <v>44</v>
      </c>
      <c r="H8" s="169" t="s">
        <v>127</v>
      </c>
      <c r="I8" s="169"/>
      <c r="J8" s="169"/>
      <c r="K8" s="169"/>
      <c r="L8" s="130" t="s">
        <v>44</v>
      </c>
      <c r="M8" s="169" t="s">
        <v>126</v>
      </c>
      <c r="N8" s="169"/>
      <c r="O8" s="169"/>
      <c r="P8" s="169"/>
      <c r="Q8" s="130" t="s">
        <v>44</v>
      </c>
      <c r="R8" s="169" t="s">
        <v>125</v>
      </c>
      <c r="S8" s="169"/>
      <c r="T8" s="169"/>
      <c r="U8" s="143"/>
      <c r="V8" s="143"/>
      <c r="W8" s="143"/>
      <c r="X8" s="143"/>
      <c r="Y8" s="142"/>
    </row>
    <row r="9" spans="2:25" ht="23.25" customHeight="1" x14ac:dyDescent="0.2">
      <c r="B9" s="728" t="s">
        <v>1019</v>
      </c>
      <c r="C9" s="729"/>
      <c r="D9" s="729"/>
      <c r="E9" s="729"/>
      <c r="F9" s="730"/>
      <c r="G9" s="130" t="s">
        <v>44</v>
      </c>
      <c r="H9" s="144" t="s">
        <v>1018</v>
      </c>
      <c r="I9" s="144"/>
      <c r="J9" s="143"/>
      <c r="K9" s="143"/>
      <c r="L9" s="143"/>
      <c r="M9" s="143"/>
      <c r="N9" s="143"/>
      <c r="O9" s="130" t="s">
        <v>44</v>
      </c>
      <c r="P9" s="144" t="s">
        <v>1017</v>
      </c>
      <c r="Q9" s="143"/>
      <c r="R9" s="143"/>
      <c r="S9" s="143"/>
      <c r="T9" s="143"/>
      <c r="U9" s="143"/>
      <c r="V9" s="143"/>
      <c r="W9" s="143"/>
      <c r="X9" s="143"/>
      <c r="Y9" s="142"/>
    </row>
    <row r="10" spans="2:25" ht="23.25" customHeight="1" x14ac:dyDescent="0.2">
      <c r="B10" s="731"/>
      <c r="C10" s="622"/>
      <c r="D10" s="622"/>
      <c r="E10" s="622"/>
      <c r="F10" s="732"/>
      <c r="G10" s="130" t="s">
        <v>44</v>
      </c>
      <c r="H10" s="117" t="s">
        <v>1016</v>
      </c>
      <c r="I10" s="137"/>
      <c r="J10" s="137"/>
      <c r="K10" s="137"/>
      <c r="L10" s="137"/>
      <c r="M10" s="137"/>
      <c r="N10" s="137"/>
      <c r="O10" s="130" t="s">
        <v>44</v>
      </c>
      <c r="P10" s="117" t="s">
        <v>1015</v>
      </c>
      <c r="Q10" s="137"/>
      <c r="R10" s="137"/>
      <c r="S10" s="137"/>
      <c r="T10" s="137"/>
      <c r="U10" s="137"/>
      <c r="V10" s="137"/>
      <c r="W10" s="137"/>
      <c r="X10" s="137"/>
      <c r="Y10" s="129"/>
    </row>
    <row r="11" spans="2:25" ht="23.25" customHeight="1" x14ac:dyDescent="0.2">
      <c r="B11" s="668"/>
      <c r="C11" s="669"/>
      <c r="D11" s="669"/>
      <c r="E11" s="669"/>
      <c r="F11" s="733"/>
      <c r="G11" s="149" t="s">
        <v>44</v>
      </c>
      <c r="H11" s="123" t="s">
        <v>1014</v>
      </c>
      <c r="I11" s="122"/>
      <c r="J11" s="122"/>
      <c r="K11" s="122"/>
      <c r="L11" s="122"/>
      <c r="M11" s="122"/>
      <c r="N11" s="122"/>
      <c r="O11" s="122"/>
      <c r="P11" s="122"/>
      <c r="Q11" s="122"/>
      <c r="R11" s="122"/>
      <c r="S11" s="122"/>
      <c r="T11" s="122"/>
      <c r="U11" s="122"/>
      <c r="V11" s="122"/>
      <c r="W11" s="122"/>
      <c r="X11" s="122"/>
      <c r="Y11" s="121"/>
    </row>
    <row r="13" spans="2:25" ht="6" customHeight="1" x14ac:dyDescent="0.2">
      <c r="B13" s="145"/>
      <c r="C13" s="144"/>
      <c r="D13" s="144"/>
      <c r="E13" s="144"/>
      <c r="F13" s="144"/>
      <c r="G13" s="144"/>
      <c r="H13" s="144"/>
      <c r="I13" s="144"/>
      <c r="J13" s="144"/>
      <c r="K13" s="144"/>
      <c r="L13" s="144"/>
      <c r="M13" s="144"/>
      <c r="N13" s="144"/>
      <c r="O13" s="144"/>
      <c r="P13" s="144"/>
      <c r="Q13" s="144"/>
      <c r="R13" s="144"/>
      <c r="S13" s="144"/>
      <c r="T13" s="144"/>
      <c r="U13" s="145"/>
      <c r="V13" s="144"/>
      <c r="W13" s="144"/>
      <c r="X13" s="144"/>
      <c r="Y13" s="166"/>
    </row>
    <row r="14" spans="2:25" x14ac:dyDescent="0.2">
      <c r="B14" s="136" t="s">
        <v>1013</v>
      </c>
      <c r="U14" s="136"/>
      <c r="V14" s="141" t="s">
        <v>101</v>
      </c>
      <c r="W14" s="141" t="s">
        <v>94</v>
      </c>
      <c r="X14" s="141" t="s">
        <v>100</v>
      </c>
      <c r="Y14" s="182"/>
    </row>
    <row r="15" spans="2:25" ht="6.75" customHeight="1" x14ac:dyDescent="0.2">
      <c r="B15" s="136"/>
      <c r="U15" s="136"/>
      <c r="Y15" s="182"/>
    </row>
    <row r="16" spans="2:25" ht="18" customHeight="1" x14ac:dyDescent="0.2">
      <c r="B16" s="136"/>
      <c r="C16" s="117" t="s">
        <v>1012</v>
      </c>
      <c r="U16" s="131"/>
      <c r="V16" s="130"/>
      <c r="W16" s="130"/>
      <c r="X16" s="130"/>
      <c r="Y16" s="129"/>
    </row>
    <row r="17" spans="2:25" ht="6.75" customHeight="1" x14ac:dyDescent="0.2">
      <c r="B17" s="136"/>
      <c r="U17" s="180"/>
      <c r="V17" s="130"/>
      <c r="W17" s="130"/>
      <c r="X17" s="130"/>
      <c r="Y17" s="179"/>
    </row>
    <row r="18" spans="2:25" ht="14.25" customHeight="1" x14ac:dyDescent="0.2">
      <c r="B18" s="136"/>
      <c r="C18" s="117" t="s">
        <v>1009</v>
      </c>
      <c r="D18" s="661" t="s">
        <v>1011</v>
      </c>
      <c r="E18" s="662"/>
      <c r="F18" s="662"/>
      <c r="G18" s="662"/>
      <c r="H18" s="726"/>
      <c r="I18" s="170" t="s">
        <v>1008</v>
      </c>
      <c r="J18" s="151"/>
      <c r="K18" s="151"/>
      <c r="L18" s="662"/>
      <c r="M18" s="662"/>
      <c r="N18" s="662"/>
      <c r="O18" s="187" t="s">
        <v>95</v>
      </c>
      <c r="U18" s="180"/>
      <c r="V18" s="130"/>
      <c r="W18" s="130"/>
      <c r="X18" s="130"/>
      <c r="Y18" s="179"/>
    </row>
    <row r="19" spans="2:25" ht="7.5" customHeight="1" x14ac:dyDescent="0.2">
      <c r="B19" s="136"/>
      <c r="U19" s="180"/>
      <c r="V19" s="130"/>
      <c r="W19" s="130"/>
      <c r="X19" s="130"/>
      <c r="Y19" s="179"/>
    </row>
    <row r="20" spans="2:25" ht="18" customHeight="1" x14ac:dyDescent="0.2">
      <c r="B20" s="136"/>
      <c r="C20" s="117" t="s">
        <v>1010</v>
      </c>
      <c r="U20" s="180"/>
      <c r="V20" s="130"/>
      <c r="W20" s="130"/>
      <c r="X20" s="130"/>
      <c r="Y20" s="179"/>
    </row>
    <row r="21" spans="2:25" ht="6.75" customHeight="1" x14ac:dyDescent="0.2">
      <c r="B21" s="136"/>
      <c r="U21" s="180"/>
      <c r="V21" s="130"/>
      <c r="W21" s="130"/>
      <c r="X21" s="130"/>
      <c r="Y21" s="179"/>
    </row>
    <row r="22" spans="2:25" ht="14.25" customHeight="1" x14ac:dyDescent="0.2">
      <c r="B22" s="136"/>
      <c r="C22" s="117" t="s">
        <v>1009</v>
      </c>
      <c r="D22" s="661" t="s">
        <v>217</v>
      </c>
      <c r="E22" s="662"/>
      <c r="F22" s="662"/>
      <c r="G22" s="662"/>
      <c r="H22" s="726"/>
      <c r="I22" s="170" t="s">
        <v>1008</v>
      </c>
      <c r="J22" s="151"/>
      <c r="K22" s="151"/>
      <c r="L22" s="662"/>
      <c r="M22" s="662"/>
      <c r="N22" s="662"/>
      <c r="O22" s="187" t="s">
        <v>95</v>
      </c>
      <c r="U22" s="180"/>
      <c r="V22" s="130"/>
      <c r="W22" s="130"/>
      <c r="X22" s="130"/>
      <c r="Y22" s="179"/>
    </row>
    <row r="23" spans="2:25" ht="7.5" customHeight="1" x14ac:dyDescent="0.2">
      <c r="B23" s="136"/>
      <c r="U23" s="180"/>
      <c r="V23" s="130"/>
      <c r="W23" s="130"/>
      <c r="X23" s="130"/>
      <c r="Y23" s="179"/>
    </row>
    <row r="24" spans="2:25" ht="18" customHeight="1" x14ac:dyDescent="0.2">
      <c r="B24" s="136"/>
      <c r="C24" s="117" t="s">
        <v>1007</v>
      </c>
      <c r="U24" s="131"/>
      <c r="V24" s="130" t="s">
        <v>44</v>
      </c>
      <c r="W24" s="130" t="s">
        <v>94</v>
      </c>
      <c r="X24" s="130" t="s">
        <v>44</v>
      </c>
      <c r="Y24" s="129"/>
    </row>
    <row r="25" spans="2:25" ht="18" customHeight="1" x14ac:dyDescent="0.2">
      <c r="B25" s="136"/>
      <c r="C25" s="117" t="s">
        <v>1006</v>
      </c>
      <c r="U25" s="131"/>
      <c r="V25" s="137"/>
      <c r="W25" s="137"/>
      <c r="X25" s="137"/>
      <c r="Y25" s="129"/>
    </row>
    <row r="26" spans="2:25" ht="18" customHeight="1" x14ac:dyDescent="0.2">
      <c r="B26" s="136"/>
      <c r="C26" s="117" t="s">
        <v>1005</v>
      </c>
      <c r="T26" s="117" t="s">
        <v>1004</v>
      </c>
      <c r="U26" s="131"/>
      <c r="V26" s="130" t="s">
        <v>44</v>
      </c>
      <c r="W26" s="130" t="s">
        <v>94</v>
      </c>
      <c r="X26" s="130" t="s">
        <v>44</v>
      </c>
      <c r="Y26" s="129"/>
    </row>
    <row r="27" spans="2:25" ht="18" customHeight="1" x14ac:dyDescent="0.2">
      <c r="B27" s="136"/>
      <c r="C27" s="117" t="s">
        <v>1003</v>
      </c>
      <c r="U27" s="131"/>
      <c r="V27" s="130" t="s">
        <v>44</v>
      </c>
      <c r="W27" s="130" t="s">
        <v>94</v>
      </c>
      <c r="X27" s="130" t="s">
        <v>44</v>
      </c>
      <c r="Y27" s="129"/>
    </row>
    <row r="28" spans="2:25" ht="18" customHeight="1" x14ac:dyDescent="0.2">
      <c r="B28" s="136"/>
      <c r="C28" s="117" t="s">
        <v>1002</v>
      </c>
      <c r="U28" s="131"/>
      <c r="V28" s="137"/>
      <c r="W28" s="137"/>
      <c r="X28" s="137"/>
      <c r="Y28" s="129"/>
    </row>
    <row r="29" spans="2:25" ht="18" customHeight="1" x14ac:dyDescent="0.2">
      <c r="B29" s="136"/>
      <c r="C29" s="117" t="s">
        <v>1001</v>
      </c>
      <c r="U29" s="131"/>
      <c r="V29" s="130" t="s">
        <v>44</v>
      </c>
      <c r="W29" s="130" t="s">
        <v>94</v>
      </c>
      <c r="X29" s="130" t="s">
        <v>44</v>
      </c>
      <c r="Y29" s="129"/>
    </row>
    <row r="30" spans="2:25" ht="18" customHeight="1" x14ac:dyDescent="0.2">
      <c r="B30" s="136"/>
      <c r="C30" s="117" t="s">
        <v>1000</v>
      </c>
      <c r="U30" s="131"/>
      <c r="V30" s="130" t="s">
        <v>44</v>
      </c>
      <c r="W30" s="130" t="s">
        <v>94</v>
      </c>
      <c r="X30" s="130" t="s">
        <v>44</v>
      </c>
      <c r="Y30" s="129"/>
    </row>
    <row r="31" spans="2:25" ht="18" customHeight="1" x14ac:dyDescent="0.2">
      <c r="B31" s="136"/>
      <c r="C31" s="117" t="s">
        <v>999</v>
      </c>
      <c r="U31" s="131"/>
      <c r="V31" s="137"/>
      <c r="W31" s="137"/>
      <c r="X31" s="137"/>
      <c r="Y31" s="129"/>
    </row>
    <row r="32" spans="2:25" ht="18" customHeight="1" x14ac:dyDescent="0.2">
      <c r="B32" s="136"/>
      <c r="C32" s="117" t="s">
        <v>998</v>
      </c>
      <c r="U32" s="131"/>
      <c r="V32" s="130" t="s">
        <v>44</v>
      </c>
      <c r="W32" s="130" t="s">
        <v>94</v>
      </c>
      <c r="X32" s="130" t="s">
        <v>44</v>
      </c>
      <c r="Y32" s="129"/>
    </row>
    <row r="33" spans="2:25" ht="18" customHeight="1" x14ac:dyDescent="0.2">
      <c r="B33" s="136"/>
      <c r="C33" s="117" t="s">
        <v>997</v>
      </c>
      <c r="U33" s="131"/>
      <c r="V33" s="130"/>
      <c r="W33" s="130"/>
      <c r="X33" s="130"/>
      <c r="Y33" s="129"/>
    </row>
    <row r="34" spans="2:25" ht="18" customHeight="1" x14ac:dyDescent="0.2">
      <c r="B34" s="136"/>
      <c r="C34" s="117" t="s">
        <v>996</v>
      </c>
      <c r="U34" s="131"/>
      <c r="V34" s="130"/>
      <c r="W34" s="130"/>
      <c r="X34" s="130"/>
      <c r="Y34" s="129"/>
    </row>
    <row r="35" spans="2:25" ht="18" customHeight="1" x14ac:dyDescent="0.2">
      <c r="B35" s="136"/>
      <c r="C35" s="117" t="s">
        <v>995</v>
      </c>
      <c r="U35" s="131"/>
      <c r="V35" s="130" t="s">
        <v>44</v>
      </c>
      <c r="W35" s="130" t="s">
        <v>94</v>
      </c>
      <c r="X35" s="130" t="s">
        <v>44</v>
      </c>
      <c r="Y35" s="129"/>
    </row>
    <row r="36" spans="2:25" ht="18" customHeight="1" x14ac:dyDescent="0.2">
      <c r="B36" s="136"/>
      <c r="C36" s="117" t="s">
        <v>994</v>
      </c>
      <c r="U36" s="131"/>
      <c r="V36" s="137"/>
      <c r="W36" s="137"/>
      <c r="X36" s="137"/>
      <c r="Y36" s="129"/>
    </row>
    <row r="37" spans="2:25" ht="18" customHeight="1" x14ac:dyDescent="0.2">
      <c r="B37" s="136"/>
      <c r="D37" s="117" t="s">
        <v>993</v>
      </c>
      <c r="U37" s="131"/>
      <c r="V37" s="130" t="s">
        <v>44</v>
      </c>
      <c r="W37" s="130" t="s">
        <v>94</v>
      </c>
      <c r="X37" s="130" t="s">
        <v>44</v>
      </c>
      <c r="Y37" s="129"/>
    </row>
    <row r="38" spans="2:25" ht="18" customHeight="1" x14ac:dyDescent="0.2">
      <c r="B38" s="136"/>
      <c r="D38" s="117" t="s">
        <v>992</v>
      </c>
      <c r="U38" s="131"/>
      <c r="V38" s="130" t="s">
        <v>44</v>
      </c>
      <c r="W38" s="130" t="s">
        <v>94</v>
      </c>
      <c r="X38" s="130" t="s">
        <v>44</v>
      </c>
      <c r="Y38" s="129"/>
    </row>
    <row r="39" spans="2:25" ht="18" customHeight="1" x14ac:dyDescent="0.2">
      <c r="B39" s="136"/>
      <c r="C39" s="117" t="s">
        <v>991</v>
      </c>
      <c r="U39" s="131"/>
      <c r="V39" s="175"/>
      <c r="W39" s="130" t="s">
        <v>94</v>
      </c>
      <c r="X39" s="175"/>
      <c r="Y39" s="129"/>
    </row>
    <row r="40" spans="2:25" ht="18" customHeight="1" x14ac:dyDescent="0.2">
      <c r="B40" s="136"/>
      <c r="C40" s="117" t="s">
        <v>990</v>
      </c>
      <c r="U40" s="131"/>
      <c r="V40" s="137"/>
      <c r="W40" s="137"/>
      <c r="X40" s="137"/>
      <c r="Y40" s="129"/>
    </row>
    <row r="41" spans="2:25" ht="18" customHeight="1" x14ac:dyDescent="0.2">
      <c r="B41" s="136"/>
      <c r="C41" s="117" t="s">
        <v>989</v>
      </c>
      <c r="U41" s="131"/>
      <c r="V41" s="130" t="s">
        <v>44</v>
      </c>
      <c r="W41" s="130" t="s">
        <v>94</v>
      </c>
      <c r="X41" s="130" t="s">
        <v>44</v>
      </c>
      <c r="Y41" s="129"/>
    </row>
    <row r="42" spans="2:25" ht="18" customHeight="1" x14ac:dyDescent="0.2">
      <c r="B42" s="136"/>
      <c r="C42" s="117" t="s">
        <v>988</v>
      </c>
      <c r="U42" s="180"/>
      <c r="V42" s="130"/>
      <c r="W42" s="130"/>
      <c r="X42" s="130"/>
      <c r="Y42" s="179"/>
    </row>
    <row r="43" spans="2:25" ht="18" customHeight="1" x14ac:dyDescent="0.2">
      <c r="B43" s="136"/>
      <c r="C43" s="117" t="s">
        <v>987</v>
      </c>
      <c r="U43" s="131"/>
      <c r="V43" s="130" t="s">
        <v>44</v>
      </c>
      <c r="W43" s="130" t="s">
        <v>94</v>
      </c>
      <c r="X43" s="130" t="s">
        <v>44</v>
      </c>
      <c r="Y43" s="129"/>
    </row>
    <row r="44" spans="2:25" ht="18" customHeight="1" x14ac:dyDescent="0.2">
      <c r="B44" s="136"/>
      <c r="C44" s="117" t="s">
        <v>986</v>
      </c>
      <c r="U44" s="180"/>
      <c r="V44" s="130"/>
      <c r="W44" s="130"/>
      <c r="X44" s="130"/>
      <c r="Y44" s="179"/>
    </row>
    <row r="45" spans="2:25" ht="18" customHeight="1" x14ac:dyDescent="0.2">
      <c r="B45" s="136"/>
      <c r="C45" s="117" t="s">
        <v>985</v>
      </c>
      <c r="U45" s="180"/>
      <c r="V45" s="130"/>
      <c r="W45" s="130"/>
      <c r="X45" s="130"/>
      <c r="Y45" s="179"/>
    </row>
    <row r="46" spans="2:25" ht="15" customHeight="1" x14ac:dyDescent="0.2">
      <c r="B46" s="136"/>
      <c r="U46" s="136"/>
      <c r="Y46" s="182"/>
    </row>
    <row r="47" spans="2:25" ht="15" customHeight="1" x14ac:dyDescent="0.2">
      <c r="B47" s="136" t="s">
        <v>984</v>
      </c>
      <c r="U47" s="180"/>
      <c r="V47" s="141" t="s">
        <v>101</v>
      </c>
      <c r="W47" s="141" t="s">
        <v>94</v>
      </c>
      <c r="X47" s="141" t="s">
        <v>100</v>
      </c>
      <c r="Y47" s="179"/>
    </row>
    <row r="48" spans="2:25" ht="6.75" customHeight="1" x14ac:dyDescent="0.2">
      <c r="B48" s="136"/>
      <c r="U48" s="180"/>
      <c r="V48" s="130"/>
      <c r="W48" s="130"/>
      <c r="X48" s="130"/>
      <c r="Y48" s="179"/>
    </row>
    <row r="49" spans="2:25" ht="18" customHeight="1" x14ac:dyDescent="0.2">
      <c r="B49" s="136"/>
      <c r="C49" s="117" t="s">
        <v>983</v>
      </c>
      <c r="U49" s="131"/>
      <c r="V49" s="130" t="s">
        <v>44</v>
      </c>
      <c r="W49" s="130" t="s">
        <v>94</v>
      </c>
      <c r="X49" s="130" t="s">
        <v>44</v>
      </c>
      <c r="Y49" s="129"/>
    </row>
    <row r="50" spans="2:25" ht="18" customHeight="1" x14ac:dyDescent="0.2">
      <c r="B50" s="136"/>
      <c r="C50" s="117" t="s">
        <v>982</v>
      </c>
      <c r="U50" s="136"/>
      <c r="Y50" s="182"/>
    </row>
    <row r="51" spans="2:25" ht="18" customHeight="1" x14ac:dyDescent="0.2">
      <c r="B51" s="136"/>
      <c r="C51" s="117" t="s">
        <v>981</v>
      </c>
      <c r="U51" s="131"/>
      <c r="V51" s="130" t="s">
        <v>44</v>
      </c>
      <c r="W51" s="130" t="s">
        <v>94</v>
      </c>
      <c r="X51" s="130" t="s">
        <v>44</v>
      </c>
      <c r="Y51" s="129"/>
    </row>
    <row r="52" spans="2:25" ht="18" customHeight="1" x14ac:dyDescent="0.2">
      <c r="B52" s="136"/>
      <c r="D52" s="635" t="s">
        <v>980</v>
      </c>
      <c r="E52" s="635"/>
      <c r="F52" s="635"/>
      <c r="G52" s="635"/>
      <c r="H52" s="635"/>
      <c r="I52" s="635"/>
      <c r="J52" s="635"/>
      <c r="K52" s="635"/>
      <c r="L52" s="635"/>
      <c r="M52" s="635"/>
      <c r="N52" s="635"/>
      <c r="O52" s="635"/>
      <c r="P52" s="635"/>
      <c r="Q52" s="635"/>
      <c r="R52" s="635"/>
      <c r="S52" s="635"/>
      <c r="T52" s="636"/>
      <c r="U52" s="131"/>
      <c r="V52" s="130"/>
      <c r="W52" s="130"/>
      <c r="X52" s="130"/>
      <c r="Y52" s="129"/>
    </row>
    <row r="53" spans="2:25" ht="18" customHeight="1" x14ac:dyDescent="0.2">
      <c r="B53" s="136"/>
      <c r="D53" s="635" t="s">
        <v>979</v>
      </c>
      <c r="E53" s="635"/>
      <c r="F53" s="635"/>
      <c r="G53" s="635"/>
      <c r="H53" s="635"/>
      <c r="I53" s="635"/>
      <c r="J53" s="635"/>
      <c r="K53" s="635"/>
      <c r="L53" s="635"/>
      <c r="M53" s="635"/>
      <c r="N53" s="635"/>
      <c r="O53" s="635"/>
      <c r="P53" s="635"/>
      <c r="Q53" s="635"/>
      <c r="R53" s="635"/>
      <c r="S53" s="635"/>
      <c r="T53" s="636"/>
      <c r="U53" s="131"/>
      <c r="V53" s="130"/>
      <c r="W53" s="130"/>
      <c r="X53" s="130"/>
      <c r="Y53" s="129"/>
    </row>
    <row r="54" spans="2:25" ht="18" customHeight="1" x14ac:dyDescent="0.2">
      <c r="B54" s="136"/>
      <c r="D54" s="635" t="s">
        <v>978</v>
      </c>
      <c r="E54" s="635"/>
      <c r="F54" s="635"/>
      <c r="G54" s="635"/>
      <c r="H54" s="635"/>
      <c r="I54" s="635"/>
      <c r="J54" s="635"/>
      <c r="K54" s="635"/>
      <c r="L54" s="635"/>
      <c r="M54" s="635"/>
      <c r="N54" s="635"/>
      <c r="O54" s="635"/>
      <c r="P54" s="635"/>
      <c r="Q54" s="635"/>
      <c r="R54" s="635"/>
      <c r="S54" s="635"/>
      <c r="T54" s="636"/>
      <c r="U54" s="131"/>
      <c r="V54" s="130"/>
      <c r="W54" s="130"/>
      <c r="X54" s="130"/>
      <c r="Y54" s="129"/>
    </row>
    <row r="55" spans="2:25" ht="18" customHeight="1" x14ac:dyDescent="0.2">
      <c r="B55" s="136"/>
      <c r="D55" s="635" t="s">
        <v>977</v>
      </c>
      <c r="E55" s="635"/>
      <c r="F55" s="635"/>
      <c r="G55" s="635"/>
      <c r="H55" s="635"/>
      <c r="I55" s="635"/>
      <c r="J55" s="635"/>
      <c r="K55" s="635"/>
      <c r="L55" s="635"/>
      <c r="M55" s="635"/>
      <c r="N55" s="635"/>
      <c r="O55" s="635"/>
      <c r="P55" s="635"/>
      <c r="Q55" s="635"/>
      <c r="R55" s="635"/>
      <c r="S55" s="635"/>
      <c r="T55" s="636"/>
      <c r="U55" s="131"/>
      <c r="V55" s="130"/>
      <c r="W55" s="130"/>
      <c r="X55" s="130"/>
      <c r="Y55" s="129"/>
    </row>
    <row r="56" spans="2:25" ht="18" customHeight="1" x14ac:dyDescent="0.2">
      <c r="B56" s="136"/>
      <c r="D56" s="635" t="s">
        <v>976</v>
      </c>
      <c r="E56" s="635"/>
      <c r="F56" s="635"/>
      <c r="G56" s="635"/>
      <c r="H56" s="635"/>
      <c r="I56" s="635"/>
      <c r="J56" s="635"/>
      <c r="K56" s="635"/>
      <c r="L56" s="635"/>
      <c r="M56" s="635"/>
      <c r="N56" s="635"/>
      <c r="O56" s="635"/>
      <c r="P56" s="635"/>
      <c r="Q56" s="635"/>
      <c r="R56" s="635"/>
      <c r="S56" s="635"/>
      <c r="T56" s="636"/>
      <c r="U56" s="131"/>
      <c r="V56" s="130"/>
      <c r="W56" s="130"/>
      <c r="X56" s="130"/>
      <c r="Y56" s="129"/>
    </row>
    <row r="57" spans="2:25" ht="18" customHeight="1" x14ac:dyDescent="0.2">
      <c r="B57" s="136"/>
      <c r="C57" s="117" t="s">
        <v>975</v>
      </c>
      <c r="U57" s="131"/>
      <c r="V57" s="130" t="s">
        <v>44</v>
      </c>
      <c r="W57" s="130" t="s">
        <v>94</v>
      </c>
      <c r="X57" s="130" t="s">
        <v>44</v>
      </c>
      <c r="Y57" s="129"/>
    </row>
    <row r="58" spans="2:25" ht="8.25" customHeight="1" x14ac:dyDescent="0.2">
      <c r="B58" s="124"/>
      <c r="C58" s="123"/>
      <c r="D58" s="123"/>
      <c r="E58" s="123"/>
      <c r="F58" s="123"/>
      <c r="G58" s="123"/>
      <c r="H58" s="123"/>
      <c r="I58" s="123"/>
      <c r="J58" s="123"/>
      <c r="K58" s="123"/>
      <c r="L58" s="123"/>
      <c r="M58" s="123"/>
      <c r="N58" s="123"/>
      <c r="O58" s="123"/>
      <c r="P58" s="123"/>
      <c r="Q58" s="123"/>
      <c r="R58" s="123"/>
      <c r="S58" s="123"/>
      <c r="T58" s="123"/>
      <c r="U58" s="668"/>
      <c r="V58" s="669"/>
      <c r="W58" s="669"/>
      <c r="X58" s="669"/>
      <c r="Y58" s="733"/>
    </row>
    <row r="59" spans="2:25" x14ac:dyDescent="0.2">
      <c r="B59" s="117" t="s">
        <v>974</v>
      </c>
    </row>
    <row r="60" spans="2:25" ht="14.25" customHeight="1" x14ac:dyDescent="0.2">
      <c r="B60" s="117" t="s">
        <v>973</v>
      </c>
    </row>
    <row r="61" spans="2:25" ht="9" customHeight="1" x14ac:dyDescent="0.2">
      <c r="B61" s="145"/>
      <c r="C61" s="144"/>
      <c r="D61" s="144"/>
      <c r="E61" s="144"/>
      <c r="F61" s="144"/>
      <c r="G61" s="144"/>
      <c r="H61" s="144"/>
      <c r="I61" s="144"/>
      <c r="J61" s="144"/>
      <c r="K61" s="144"/>
      <c r="L61" s="144"/>
      <c r="M61" s="144"/>
      <c r="N61" s="144"/>
      <c r="O61" s="144"/>
      <c r="P61" s="144"/>
      <c r="Q61" s="144"/>
      <c r="R61" s="144"/>
      <c r="S61" s="144"/>
      <c r="T61" s="144"/>
      <c r="U61" s="145"/>
      <c r="V61" s="144"/>
      <c r="W61" s="144"/>
      <c r="X61" s="144"/>
      <c r="Y61" s="166"/>
    </row>
    <row r="62" spans="2:25" x14ac:dyDescent="0.2">
      <c r="B62" s="136" t="s">
        <v>972</v>
      </c>
      <c r="U62" s="136"/>
      <c r="V62" s="141" t="s">
        <v>101</v>
      </c>
      <c r="W62" s="141" t="s">
        <v>94</v>
      </c>
      <c r="X62" s="141" t="s">
        <v>100</v>
      </c>
      <c r="Y62" s="182"/>
    </row>
    <row r="63" spans="2:25" ht="6.75" customHeight="1" x14ac:dyDescent="0.2">
      <c r="B63" s="136"/>
      <c r="U63" s="136"/>
      <c r="Y63" s="182"/>
    </row>
    <row r="64" spans="2:25" ht="18" customHeight="1" x14ac:dyDescent="0.2">
      <c r="B64" s="136"/>
      <c r="C64" s="117" t="s">
        <v>971</v>
      </c>
      <c r="U64" s="131"/>
      <c r="V64" s="130" t="s">
        <v>44</v>
      </c>
      <c r="W64" s="130" t="s">
        <v>94</v>
      </c>
      <c r="X64" s="130" t="s">
        <v>44</v>
      </c>
      <c r="Y64" s="129"/>
    </row>
    <row r="65" spans="2:25" ht="18" customHeight="1" x14ac:dyDescent="0.2">
      <c r="B65" s="136"/>
      <c r="C65" s="117" t="s">
        <v>970</v>
      </c>
      <c r="U65" s="136"/>
      <c r="Y65" s="182"/>
    </row>
    <row r="66" spans="2:25" ht="18" customHeight="1" x14ac:dyDescent="0.2">
      <c r="B66" s="136"/>
      <c r="C66" s="117" t="s">
        <v>969</v>
      </c>
      <c r="U66" s="136"/>
      <c r="Y66" s="182"/>
    </row>
    <row r="67" spans="2:25" ht="6" customHeight="1" x14ac:dyDescent="0.2">
      <c r="B67" s="124"/>
      <c r="C67" s="123"/>
      <c r="D67" s="123"/>
      <c r="E67" s="123"/>
      <c r="F67" s="123"/>
      <c r="G67" s="123"/>
      <c r="H67" s="123"/>
      <c r="I67" s="123"/>
      <c r="J67" s="123"/>
      <c r="K67" s="123"/>
      <c r="L67" s="123"/>
      <c r="M67" s="123"/>
      <c r="N67" s="123"/>
      <c r="O67" s="123"/>
      <c r="P67" s="123"/>
      <c r="Q67" s="123"/>
      <c r="R67" s="123"/>
      <c r="S67" s="123"/>
      <c r="T67" s="123"/>
      <c r="U67" s="124"/>
      <c r="V67" s="123"/>
      <c r="W67" s="123"/>
      <c r="X67" s="123"/>
      <c r="Y67" s="132"/>
    </row>
    <row r="122" spans="3:7" x14ac:dyDescent="0.2">
      <c r="C122" s="123"/>
      <c r="D122" s="123"/>
      <c r="E122" s="123"/>
      <c r="F122" s="123"/>
      <c r="G122" s="123"/>
    </row>
    <row r="123" spans="3:7" x14ac:dyDescent="0.2">
      <c r="C123" s="144"/>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29"/>
  <dataValidations count="1">
    <dataValidation type="list" allowBlank="1" showInputMessage="1" showErrorMessage="1" sqref="G8:G11 O9:O10 L8 Q8 X64 V24 X24 V26:V27 X26:X27 V29:V30 X29:X30 V32:V35 X32:X35 V37:V38 X37:X38 V41 X41 V43 X43 V49 X49 V64 X16 V16 X51:X57 V51:V57" xr:uid="{FBA6C384-DCC1-4DF2-9561-E270A70EECFA}">
      <formula1>"□,■"</formula1>
    </dataValidation>
  </dataValidations>
  <pageMargins left="0.7" right="0.7" top="0.75" bottom="0.75" header="0.3" footer="0.3"/>
  <pageSetup paperSize="9" scale="75" orientation="portrait" r:id="rId1"/>
  <rowBreaks count="1" manualBreakCount="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CB183-AB3A-4F08-9596-5FD6B1998C7A}">
  <sheetPr codeName="Sheet6">
    <tabColor rgb="FFFF0000"/>
    <pageSetUpPr fitToPage="1"/>
  </sheetPr>
  <dimension ref="B1:BF74"/>
  <sheetViews>
    <sheetView showGridLines="0" view="pageBreakPreview" zoomScale="70" zoomScaleNormal="55" zoomScaleSheetLayoutView="70" workbookViewId="0"/>
  </sheetViews>
  <sheetFormatPr defaultColWidth="4.88671875" defaultRowHeight="20.25" customHeight="1" x14ac:dyDescent="0.2"/>
  <cols>
    <col min="1" max="1" width="1.5546875" style="246" customWidth="1"/>
    <col min="2" max="56" width="6.109375" style="246" customWidth="1"/>
    <col min="57" max="16384" width="4.88671875" style="246"/>
  </cols>
  <sheetData>
    <row r="1" spans="2:57" s="247" customFormat="1" ht="20.25" customHeight="1" x14ac:dyDescent="0.2">
      <c r="C1" s="253" t="s">
        <v>504</v>
      </c>
      <c r="D1" s="253"/>
      <c r="G1" s="314" t="s">
        <v>556</v>
      </c>
      <c r="J1" s="253"/>
      <c r="K1" s="253"/>
      <c r="L1" s="253"/>
      <c r="M1" s="253"/>
      <c r="AK1" s="296" t="s">
        <v>503</v>
      </c>
      <c r="AL1" s="296" t="s">
        <v>497</v>
      </c>
      <c r="AM1" s="548"/>
      <c r="AN1" s="548"/>
      <c r="AO1" s="548"/>
      <c r="AP1" s="548"/>
      <c r="AQ1" s="548"/>
      <c r="AR1" s="548"/>
      <c r="AS1" s="548"/>
      <c r="AT1" s="548"/>
      <c r="AU1" s="548"/>
      <c r="AV1" s="548"/>
      <c r="AW1" s="548"/>
      <c r="AX1" s="548"/>
      <c r="AY1" s="548"/>
      <c r="AZ1" s="548"/>
      <c r="BA1" s="548"/>
      <c r="BB1" s="308" t="s">
        <v>496</v>
      </c>
    </row>
    <row r="2" spans="2:57" s="295" customFormat="1" ht="20.25" customHeight="1" x14ac:dyDescent="0.2">
      <c r="D2" s="314"/>
      <c r="H2" s="314"/>
      <c r="I2" s="296"/>
      <c r="J2" s="296"/>
      <c r="K2" s="296"/>
      <c r="L2" s="296"/>
      <c r="M2" s="296"/>
      <c r="T2" s="296" t="s">
        <v>502</v>
      </c>
      <c r="U2" s="535">
        <v>6</v>
      </c>
      <c r="V2" s="535"/>
      <c r="W2" s="296" t="s">
        <v>497</v>
      </c>
      <c r="X2" s="549">
        <f>IF(U2=0,"",YEAR(DATE(2018+U2,1,1)))</f>
        <v>2024</v>
      </c>
      <c r="Y2" s="549"/>
      <c r="Z2" s="295" t="s">
        <v>501</v>
      </c>
      <c r="AA2" s="295" t="s">
        <v>500</v>
      </c>
      <c r="AB2" s="535"/>
      <c r="AC2" s="535"/>
      <c r="AD2" s="295" t="s">
        <v>499</v>
      </c>
      <c r="AJ2" s="308"/>
      <c r="AK2" s="296" t="s">
        <v>498</v>
      </c>
      <c r="AL2" s="296" t="s">
        <v>497</v>
      </c>
      <c r="AM2" s="548"/>
      <c r="AN2" s="548"/>
      <c r="AO2" s="548"/>
      <c r="AP2" s="548"/>
      <c r="AQ2" s="548"/>
      <c r="AR2" s="548"/>
      <c r="AS2" s="548"/>
      <c r="AT2" s="548"/>
      <c r="AU2" s="548"/>
      <c r="AV2" s="548"/>
      <c r="AW2" s="548"/>
      <c r="AX2" s="548"/>
      <c r="AY2" s="548"/>
      <c r="AZ2" s="548"/>
      <c r="BA2" s="548"/>
      <c r="BB2" s="308" t="s">
        <v>496</v>
      </c>
      <c r="BC2" s="296"/>
      <c r="BD2" s="296"/>
      <c r="BE2" s="296"/>
    </row>
    <row r="3" spans="2:57" s="295" customFormat="1" ht="20.25" customHeight="1" x14ac:dyDescent="0.2">
      <c r="D3" s="314"/>
      <c r="H3" s="314"/>
      <c r="I3" s="296"/>
      <c r="J3" s="296"/>
      <c r="K3" s="296"/>
      <c r="L3" s="296"/>
      <c r="M3" s="296"/>
      <c r="T3" s="313"/>
      <c r="U3" s="300"/>
      <c r="V3" s="300"/>
      <c r="W3" s="312"/>
      <c r="X3" s="300"/>
      <c r="Y3" s="300"/>
      <c r="Z3" s="301"/>
      <c r="AA3" s="301"/>
      <c r="AB3" s="300"/>
      <c r="AC3" s="300"/>
      <c r="AD3" s="309"/>
      <c r="AJ3" s="308"/>
      <c r="AK3" s="296"/>
      <c r="AL3" s="296"/>
      <c r="AM3" s="307"/>
      <c r="AN3" s="307"/>
      <c r="AO3" s="307"/>
      <c r="AP3" s="307"/>
      <c r="AQ3" s="307"/>
      <c r="AR3" s="307"/>
      <c r="AS3" s="307"/>
      <c r="AT3" s="307"/>
      <c r="AU3" s="307"/>
      <c r="AV3" s="307"/>
      <c r="AW3" s="307"/>
      <c r="AX3" s="307"/>
      <c r="AY3" s="306" t="s">
        <v>495</v>
      </c>
      <c r="AZ3" s="536" t="s">
        <v>494</v>
      </c>
      <c r="BA3" s="536"/>
      <c r="BB3" s="536"/>
      <c r="BC3" s="536"/>
      <c r="BD3" s="296"/>
      <c r="BE3" s="296"/>
    </row>
    <row r="4" spans="2:57" s="295" customFormat="1" ht="20.25" customHeight="1" x14ac:dyDescent="0.2">
      <c r="B4" s="298"/>
      <c r="C4" s="298"/>
      <c r="D4" s="298"/>
      <c r="E4" s="298"/>
      <c r="F4" s="298"/>
      <c r="G4" s="298"/>
      <c r="H4" s="298"/>
      <c r="I4" s="298"/>
      <c r="J4" s="311"/>
      <c r="K4" s="305"/>
      <c r="L4" s="305"/>
      <c r="M4" s="305"/>
      <c r="N4" s="305"/>
      <c r="O4" s="305"/>
      <c r="P4" s="310"/>
      <c r="Q4" s="305"/>
      <c r="R4" s="305"/>
      <c r="Z4" s="301"/>
      <c r="AA4" s="301"/>
      <c r="AB4" s="300"/>
      <c r="AC4" s="300"/>
      <c r="AD4" s="309"/>
      <c r="AJ4" s="308"/>
      <c r="AK4" s="296"/>
      <c r="AL4" s="296"/>
      <c r="AM4" s="307"/>
      <c r="AN4" s="307"/>
      <c r="AO4" s="307"/>
      <c r="AP4" s="307"/>
      <c r="AQ4" s="307"/>
      <c r="AR4" s="307"/>
      <c r="AS4" s="307"/>
      <c r="AT4" s="307"/>
      <c r="AU4" s="307"/>
      <c r="AV4" s="307"/>
      <c r="AW4" s="307"/>
      <c r="AX4" s="307"/>
      <c r="AY4" s="306" t="s">
        <v>493</v>
      </c>
      <c r="AZ4" s="536" t="s">
        <v>492</v>
      </c>
      <c r="BA4" s="536"/>
      <c r="BB4" s="536"/>
      <c r="BC4" s="536"/>
      <c r="BD4" s="296"/>
      <c r="BE4" s="296"/>
    </row>
    <row r="5" spans="2:57" s="295" customFormat="1" ht="20.25" customHeight="1" x14ac:dyDescent="0.2">
      <c r="B5" s="302"/>
      <c r="C5" s="302"/>
      <c r="D5" s="302"/>
      <c r="E5" s="302"/>
      <c r="F5" s="302"/>
      <c r="G5" s="302"/>
      <c r="H5" s="302"/>
      <c r="I5" s="302"/>
      <c r="J5" s="305"/>
      <c r="K5" s="304"/>
      <c r="L5" s="303"/>
      <c r="M5" s="303"/>
      <c r="N5" s="303"/>
      <c r="O5" s="303"/>
      <c r="P5" s="302"/>
      <c r="Q5" s="298"/>
      <c r="R5" s="298"/>
      <c r="S5" s="247"/>
      <c r="Z5" s="301"/>
      <c r="AA5" s="301"/>
      <c r="AB5" s="300"/>
      <c r="AC5" s="300"/>
      <c r="AD5" s="247"/>
      <c r="AE5" s="247"/>
      <c r="AF5" s="247"/>
      <c r="AG5" s="247"/>
      <c r="AJ5" s="247" t="s">
        <v>491</v>
      </c>
      <c r="AK5" s="247"/>
      <c r="AL5" s="247"/>
      <c r="AM5" s="247"/>
      <c r="AN5" s="247"/>
      <c r="AO5" s="247"/>
      <c r="AP5" s="247"/>
      <c r="AQ5" s="247"/>
      <c r="AR5" s="298"/>
      <c r="AS5" s="298"/>
      <c r="AT5" s="297"/>
      <c r="AU5" s="247"/>
      <c r="AV5" s="552">
        <v>40</v>
      </c>
      <c r="AW5" s="553"/>
      <c r="AX5" s="299" t="s">
        <v>490</v>
      </c>
      <c r="AY5" s="298"/>
      <c r="AZ5" s="552">
        <v>160</v>
      </c>
      <c r="BA5" s="553"/>
      <c r="BB5" s="297" t="s">
        <v>489</v>
      </c>
      <c r="BC5" s="247"/>
      <c r="BE5" s="296"/>
    </row>
    <row r="6" spans="2:57" ht="20.25" customHeight="1" thickBot="1" x14ac:dyDescent="0.25">
      <c r="C6" s="254"/>
      <c r="D6" s="254"/>
      <c r="S6" s="254"/>
      <c r="AJ6" s="254"/>
      <c r="BC6" s="294"/>
      <c r="BD6" s="294"/>
      <c r="BE6" s="294"/>
    </row>
    <row r="7" spans="2:57" ht="20.25" customHeight="1" thickBot="1" x14ac:dyDescent="0.25">
      <c r="B7" s="572" t="s">
        <v>488</v>
      </c>
      <c r="C7" s="557" t="s">
        <v>487</v>
      </c>
      <c r="D7" s="558"/>
      <c r="E7" s="556" t="s">
        <v>486</v>
      </c>
      <c r="F7" s="558"/>
      <c r="G7" s="556" t="s">
        <v>485</v>
      </c>
      <c r="H7" s="557"/>
      <c r="I7" s="557"/>
      <c r="J7" s="557"/>
      <c r="K7" s="558"/>
      <c r="L7" s="556" t="s">
        <v>484</v>
      </c>
      <c r="M7" s="557"/>
      <c r="N7" s="557"/>
      <c r="O7" s="575"/>
      <c r="P7" s="554" t="s">
        <v>483</v>
      </c>
      <c r="Q7" s="555"/>
      <c r="R7" s="555"/>
      <c r="S7" s="555"/>
      <c r="T7" s="555"/>
      <c r="U7" s="555"/>
      <c r="V7" s="555"/>
      <c r="W7" s="555"/>
      <c r="X7" s="555"/>
      <c r="Y7" s="555"/>
      <c r="Z7" s="555"/>
      <c r="AA7" s="555"/>
      <c r="AB7" s="555"/>
      <c r="AC7" s="555"/>
      <c r="AD7" s="555"/>
      <c r="AE7" s="555"/>
      <c r="AF7" s="555"/>
      <c r="AG7" s="555"/>
      <c r="AH7" s="555"/>
      <c r="AI7" s="555"/>
      <c r="AJ7" s="555"/>
      <c r="AK7" s="555"/>
      <c r="AL7" s="555"/>
      <c r="AM7" s="555"/>
      <c r="AN7" s="555"/>
      <c r="AO7" s="555"/>
      <c r="AP7" s="555"/>
      <c r="AQ7" s="555"/>
      <c r="AR7" s="555"/>
      <c r="AS7" s="555"/>
      <c r="AT7" s="555"/>
      <c r="AU7" s="540" t="str">
        <f>IF(AZ3="４週","(9)1～4週目の勤務時間数合計","(9)1か月の勤務時間数合計")</f>
        <v>(9)1～4週目の勤務時間数合計</v>
      </c>
      <c r="AV7" s="541"/>
      <c r="AW7" s="540" t="s">
        <v>482</v>
      </c>
      <c r="AX7" s="541"/>
      <c r="AY7" s="550" t="s">
        <v>481</v>
      </c>
      <c r="AZ7" s="550"/>
      <c r="BA7" s="550"/>
      <c r="BB7" s="550"/>
      <c r="BC7" s="550"/>
      <c r="BD7" s="550"/>
    </row>
    <row r="8" spans="2:57" ht="20.25" customHeight="1" thickBot="1" x14ac:dyDescent="0.25">
      <c r="B8" s="573"/>
      <c r="C8" s="560"/>
      <c r="D8" s="561"/>
      <c r="E8" s="559"/>
      <c r="F8" s="561"/>
      <c r="G8" s="559"/>
      <c r="H8" s="560"/>
      <c r="I8" s="560"/>
      <c r="J8" s="560"/>
      <c r="K8" s="561"/>
      <c r="L8" s="559"/>
      <c r="M8" s="560"/>
      <c r="N8" s="560"/>
      <c r="O8" s="576"/>
      <c r="P8" s="537" t="s">
        <v>480</v>
      </c>
      <c r="Q8" s="538"/>
      <c r="R8" s="538"/>
      <c r="S8" s="538"/>
      <c r="T8" s="538"/>
      <c r="U8" s="538"/>
      <c r="V8" s="539"/>
      <c r="W8" s="537" t="s">
        <v>479</v>
      </c>
      <c r="X8" s="538"/>
      <c r="Y8" s="538"/>
      <c r="Z8" s="538"/>
      <c r="AA8" s="538"/>
      <c r="AB8" s="538"/>
      <c r="AC8" s="539"/>
      <c r="AD8" s="537" t="s">
        <v>478</v>
      </c>
      <c r="AE8" s="538"/>
      <c r="AF8" s="538"/>
      <c r="AG8" s="538"/>
      <c r="AH8" s="538"/>
      <c r="AI8" s="538"/>
      <c r="AJ8" s="539"/>
      <c r="AK8" s="537" t="s">
        <v>477</v>
      </c>
      <c r="AL8" s="538"/>
      <c r="AM8" s="538"/>
      <c r="AN8" s="538"/>
      <c r="AO8" s="538"/>
      <c r="AP8" s="538"/>
      <c r="AQ8" s="539"/>
      <c r="AR8" s="537" t="s">
        <v>476</v>
      </c>
      <c r="AS8" s="538"/>
      <c r="AT8" s="539"/>
      <c r="AU8" s="542"/>
      <c r="AV8" s="543"/>
      <c r="AW8" s="542"/>
      <c r="AX8" s="543"/>
      <c r="AY8" s="550"/>
      <c r="AZ8" s="550"/>
      <c r="BA8" s="550"/>
      <c r="BB8" s="550"/>
      <c r="BC8" s="550"/>
      <c r="BD8" s="550"/>
    </row>
    <row r="9" spans="2:57" ht="20.25" customHeight="1" thickBot="1" x14ac:dyDescent="0.25">
      <c r="B9" s="573"/>
      <c r="C9" s="560"/>
      <c r="D9" s="561"/>
      <c r="E9" s="559"/>
      <c r="F9" s="561"/>
      <c r="G9" s="559"/>
      <c r="H9" s="560"/>
      <c r="I9" s="560"/>
      <c r="J9" s="560"/>
      <c r="K9" s="561"/>
      <c r="L9" s="559"/>
      <c r="M9" s="560"/>
      <c r="N9" s="560"/>
      <c r="O9" s="576"/>
      <c r="P9" s="292">
        <f>DAY(DATE($X$2,$AB$2,1))</f>
        <v>1</v>
      </c>
      <c r="Q9" s="291">
        <f>DAY(DATE($X$2,$AB$2,2))</f>
        <v>2</v>
      </c>
      <c r="R9" s="291">
        <f>DAY(DATE($X$2,$AB$2,3))</f>
        <v>3</v>
      </c>
      <c r="S9" s="291">
        <f>DAY(DATE($X$2,$AB$2,4))</f>
        <v>4</v>
      </c>
      <c r="T9" s="291">
        <f>DAY(DATE($X$2,$AB$2,5))</f>
        <v>5</v>
      </c>
      <c r="U9" s="291">
        <f>DAY(DATE($X$2,$AB$2,6))</f>
        <v>6</v>
      </c>
      <c r="V9" s="293">
        <f>DAY(DATE($X$2,$AB$2,7))</f>
        <v>7</v>
      </c>
      <c r="W9" s="292">
        <f>DAY(DATE($X$2,$AB$2,8))</f>
        <v>8</v>
      </c>
      <c r="X9" s="291">
        <f>DAY(DATE($X$2,$AB$2,9))</f>
        <v>9</v>
      </c>
      <c r="Y9" s="291">
        <f>DAY(DATE($X$2,$AB$2,10))</f>
        <v>10</v>
      </c>
      <c r="Z9" s="291">
        <f>DAY(DATE($X$2,$AB$2,11))</f>
        <v>11</v>
      </c>
      <c r="AA9" s="291">
        <f>DAY(DATE($X$2,$AB$2,12))</f>
        <v>12</v>
      </c>
      <c r="AB9" s="291">
        <f>DAY(DATE($X$2,$AB$2,13))</f>
        <v>13</v>
      </c>
      <c r="AC9" s="293">
        <f>DAY(DATE($X$2,$AB$2,14))</f>
        <v>14</v>
      </c>
      <c r="AD9" s="292">
        <f>DAY(DATE($X$2,$AB$2,15))</f>
        <v>15</v>
      </c>
      <c r="AE9" s="291">
        <f>DAY(DATE($X$2,$AB$2,16))</f>
        <v>16</v>
      </c>
      <c r="AF9" s="291">
        <f>DAY(DATE($X$2,$AB$2,17))</f>
        <v>17</v>
      </c>
      <c r="AG9" s="291">
        <f>DAY(DATE($X$2,$AB$2,18))</f>
        <v>18</v>
      </c>
      <c r="AH9" s="291">
        <f>DAY(DATE($X$2,$AB$2,19))</f>
        <v>19</v>
      </c>
      <c r="AI9" s="291">
        <f>DAY(DATE($X$2,$AB$2,20))</f>
        <v>20</v>
      </c>
      <c r="AJ9" s="293">
        <f>DAY(DATE($X$2,$AB$2,21))</f>
        <v>21</v>
      </c>
      <c r="AK9" s="292">
        <f>DAY(DATE($X$2,$AB$2,22))</f>
        <v>22</v>
      </c>
      <c r="AL9" s="291">
        <f>DAY(DATE($X$2,$AB$2,23))</f>
        <v>23</v>
      </c>
      <c r="AM9" s="291">
        <f>DAY(DATE($X$2,$AB$2,24))</f>
        <v>24</v>
      </c>
      <c r="AN9" s="291">
        <f>DAY(DATE($X$2,$AB$2,25))</f>
        <v>25</v>
      </c>
      <c r="AO9" s="291">
        <f>DAY(DATE($X$2,$AB$2,26))</f>
        <v>26</v>
      </c>
      <c r="AP9" s="291">
        <f>DAY(DATE($X$2,$AB$2,27))</f>
        <v>27</v>
      </c>
      <c r="AQ9" s="293">
        <f>DAY(DATE($X$2,$AB$2,28))</f>
        <v>28</v>
      </c>
      <c r="AR9" s="292" t="str">
        <f>IF(AZ3="暦月",IF(DAY(DATE($X$2,$AB$2,29))=29,29,""),"")</f>
        <v/>
      </c>
      <c r="AS9" s="291" t="str">
        <f>IF(AZ3="暦月",IF(DAY(DATE($X$2,$AB$2,30))=30,30,""),"")</f>
        <v/>
      </c>
      <c r="AT9" s="290" t="str">
        <f>IF(AZ3="暦月",IF(DAY(DATE($X$2,$AB$2,31))=31,31,""),"")</f>
        <v/>
      </c>
      <c r="AU9" s="542"/>
      <c r="AV9" s="543"/>
      <c r="AW9" s="542"/>
      <c r="AX9" s="543"/>
      <c r="AY9" s="550"/>
      <c r="AZ9" s="550"/>
      <c r="BA9" s="550"/>
      <c r="BB9" s="550"/>
      <c r="BC9" s="550"/>
      <c r="BD9" s="550"/>
    </row>
    <row r="10" spans="2:57" ht="20.25" hidden="1" customHeight="1" thickBot="1" x14ac:dyDescent="0.25">
      <c r="B10" s="573"/>
      <c r="C10" s="560"/>
      <c r="D10" s="561"/>
      <c r="E10" s="559"/>
      <c r="F10" s="561"/>
      <c r="G10" s="559"/>
      <c r="H10" s="560"/>
      <c r="I10" s="560"/>
      <c r="J10" s="560"/>
      <c r="K10" s="561"/>
      <c r="L10" s="559"/>
      <c r="M10" s="560"/>
      <c r="N10" s="560"/>
      <c r="O10" s="576"/>
      <c r="P10" s="292">
        <f>WEEKDAY(DATE($X$2,$AB$2,1))</f>
        <v>6</v>
      </c>
      <c r="Q10" s="291">
        <f>WEEKDAY(DATE($X$2,$AB$2,2))</f>
        <v>7</v>
      </c>
      <c r="R10" s="291">
        <f>WEEKDAY(DATE($X$2,$AB$2,3))</f>
        <v>1</v>
      </c>
      <c r="S10" s="291">
        <f>WEEKDAY(DATE($X$2,$AB$2,4))</f>
        <v>2</v>
      </c>
      <c r="T10" s="291">
        <f>WEEKDAY(DATE($X$2,$AB$2,5))</f>
        <v>3</v>
      </c>
      <c r="U10" s="291">
        <f>WEEKDAY(DATE($X$2,$AB$2,6))</f>
        <v>4</v>
      </c>
      <c r="V10" s="293">
        <f>WEEKDAY(DATE($X$2,$AB$2,7))</f>
        <v>5</v>
      </c>
      <c r="W10" s="292">
        <f>WEEKDAY(DATE($X$2,$AB$2,8))</f>
        <v>6</v>
      </c>
      <c r="X10" s="291">
        <f>WEEKDAY(DATE($X$2,$AB$2,9))</f>
        <v>7</v>
      </c>
      <c r="Y10" s="291">
        <f>WEEKDAY(DATE($X$2,$AB$2,10))</f>
        <v>1</v>
      </c>
      <c r="Z10" s="291">
        <f>WEEKDAY(DATE($X$2,$AB$2,11))</f>
        <v>2</v>
      </c>
      <c r="AA10" s="291">
        <f>WEEKDAY(DATE($X$2,$AB$2,12))</f>
        <v>3</v>
      </c>
      <c r="AB10" s="291">
        <f>WEEKDAY(DATE($X$2,$AB$2,13))</f>
        <v>4</v>
      </c>
      <c r="AC10" s="293">
        <f>WEEKDAY(DATE($X$2,$AB$2,14))</f>
        <v>5</v>
      </c>
      <c r="AD10" s="292">
        <f>WEEKDAY(DATE($X$2,$AB$2,15))</f>
        <v>6</v>
      </c>
      <c r="AE10" s="291">
        <f>WEEKDAY(DATE($X$2,$AB$2,16))</f>
        <v>7</v>
      </c>
      <c r="AF10" s="291">
        <f>WEEKDAY(DATE($X$2,$AB$2,17))</f>
        <v>1</v>
      </c>
      <c r="AG10" s="291">
        <f>WEEKDAY(DATE($X$2,$AB$2,18))</f>
        <v>2</v>
      </c>
      <c r="AH10" s="291">
        <f>WEEKDAY(DATE($X$2,$AB$2,19))</f>
        <v>3</v>
      </c>
      <c r="AI10" s="291">
        <f>WEEKDAY(DATE($X$2,$AB$2,20))</f>
        <v>4</v>
      </c>
      <c r="AJ10" s="293">
        <f>WEEKDAY(DATE($X$2,$AB$2,21))</f>
        <v>5</v>
      </c>
      <c r="AK10" s="292">
        <f>WEEKDAY(DATE($X$2,$AB$2,22))</f>
        <v>6</v>
      </c>
      <c r="AL10" s="291">
        <f>WEEKDAY(DATE($X$2,$AB$2,23))</f>
        <v>7</v>
      </c>
      <c r="AM10" s="291">
        <f>WEEKDAY(DATE($X$2,$AB$2,24))</f>
        <v>1</v>
      </c>
      <c r="AN10" s="291">
        <f>WEEKDAY(DATE($X$2,$AB$2,25))</f>
        <v>2</v>
      </c>
      <c r="AO10" s="291">
        <f>WEEKDAY(DATE($X$2,$AB$2,26))</f>
        <v>3</v>
      </c>
      <c r="AP10" s="291">
        <f>WEEKDAY(DATE($X$2,$AB$2,27))</f>
        <v>4</v>
      </c>
      <c r="AQ10" s="293">
        <f>WEEKDAY(DATE($X$2,$AB$2,28))</f>
        <v>5</v>
      </c>
      <c r="AR10" s="292">
        <f>IF(AR9=29,WEEKDAY(DATE($X$2,$AB$2,29)),0)</f>
        <v>0</v>
      </c>
      <c r="AS10" s="291">
        <f>IF(AS9=30,WEEKDAY(DATE($X$2,$AB$2,30)),0)</f>
        <v>0</v>
      </c>
      <c r="AT10" s="290">
        <f>IF(AT9=31,WEEKDAY(DATE($X$2,$AB$2,31)),0)</f>
        <v>0</v>
      </c>
      <c r="AU10" s="544"/>
      <c r="AV10" s="545"/>
      <c r="AW10" s="544"/>
      <c r="AX10" s="545"/>
      <c r="AY10" s="551"/>
      <c r="AZ10" s="551"/>
      <c r="BA10" s="551"/>
      <c r="BB10" s="551"/>
      <c r="BC10" s="551"/>
      <c r="BD10" s="551"/>
    </row>
    <row r="11" spans="2:57" ht="20.25" customHeight="1" thickBot="1" x14ac:dyDescent="0.25">
      <c r="B11" s="574"/>
      <c r="C11" s="563"/>
      <c r="D11" s="564"/>
      <c r="E11" s="562"/>
      <c r="F11" s="564"/>
      <c r="G11" s="562"/>
      <c r="H11" s="563"/>
      <c r="I11" s="563"/>
      <c r="J11" s="563"/>
      <c r="K11" s="564"/>
      <c r="L11" s="562"/>
      <c r="M11" s="563"/>
      <c r="N11" s="563"/>
      <c r="O11" s="577"/>
      <c r="P11" s="289" t="str">
        <f t="shared" ref="P11:AQ11" si="0">IF(P10=1,"日",IF(P10=2,"月",IF(P10=3,"火",IF(P10=4,"水",IF(P10=5,"木",IF(P10=6,"金","土"))))))</f>
        <v>金</v>
      </c>
      <c r="Q11" s="287" t="str">
        <f t="shared" si="0"/>
        <v>土</v>
      </c>
      <c r="R11" s="287" t="str">
        <f t="shared" si="0"/>
        <v>日</v>
      </c>
      <c r="S11" s="287" t="str">
        <f t="shared" si="0"/>
        <v>月</v>
      </c>
      <c r="T11" s="287" t="str">
        <f t="shared" si="0"/>
        <v>火</v>
      </c>
      <c r="U11" s="287" t="str">
        <f t="shared" si="0"/>
        <v>水</v>
      </c>
      <c r="V11" s="288" t="str">
        <f t="shared" si="0"/>
        <v>木</v>
      </c>
      <c r="W11" s="289" t="str">
        <f t="shared" si="0"/>
        <v>金</v>
      </c>
      <c r="X11" s="287" t="str">
        <f t="shared" si="0"/>
        <v>土</v>
      </c>
      <c r="Y11" s="287" t="str">
        <f t="shared" si="0"/>
        <v>日</v>
      </c>
      <c r="Z11" s="287" t="str">
        <f t="shared" si="0"/>
        <v>月</v>
      </c>
      <c r="AA11" s="287" t="str">
        <f t="shared" si="0"/>
        <v>火</v>
      </c>
      <c r="AB11" s="287" t="str">
        <f t="shared" si="0"/>
        <v>水</v>
      </c>
      <c r="AC11" s="288" t="str">
        <f t="shared" si="0"/>
        <v>木</v>
      </c>
      <c r="AD11" s="289" t="str">
        <f t="shared" si="0"/>
        <v>金</v>
      </c>
      <c r="AE11" s="287" t="str">
        <f t="shared" si="0"/>
        <v>土</v>
      </c>
      <c r="AF11" s="287" t="str">
        <f t="shared" si="0"/>
        <v>日</v>
      </c>
      <c r="AG11" s="287" t="str">
        <f t="shared" si="0"/>
        <v>月</v>
      </c>
      <c r="AH11" s="287" t="str">
        <f t="shared" si="0"/>
        <v>火</v>
      </c>
      <c r="AI11" s="287" t="str">
        <f t="shared" si="0"/>
        <v>水</v>
      </c>
      <c r="AJ11" s="288" t="str">
        <f t="shared" si="0"/>
        <v>木</v>
      </c>
      <c r="AK11" s="289" t="str">
        <f t="shared" si="0"/>
        <v>金</v>
      </c>
      <c r="AL11" s="287" t="str">
        <f t="shared" si="0"/>
        <v>土</v>
      </c>
      <c r="AM11" s="287" t="str">
        <f t="shared" si="0"/>
        <v>日</v>
      </c>
      <c r="AN11" s="287" t="str">
        <f t="shared" si="0"/>
        <v>月</v>
      </c>
      <c r="AO11" s="287" t="str">
        <f t="shared" si="0"/>
        <v>火</v>
      </c>
      <c r="AP11" s="287" t="str">
        <f t="shared" si="0"/>
        <v>水</v>
      </c>
      <c r="AQ11" s="288" t="str">
        <f t="shared" si="0"/>
        <v>木</v>
      </c>
      <c r="AR11" s="287" t="str">
        <f>IF(AR10=1,"日",IF(AR10=2,"月",IF(AR10=3,"火",IF(AR10=4,"水",IF(AR10=5,"木",IF(AR10=6,"金",IF(AR10=0,"","土")))))))</f>
        <v/>
      </c>
      <c r="AS11" s="287" t="str">
        <f>IF(AS10=1,"日",IF(AS10=2,"月",IF(AS10=3,"火",IF(AS10=4,"水",IF(AS10=5,"木",IF(AS10=6,"金",IF(AS10=0,"","土")))))))</f>
        <v/>
      </c>
      <c r="AT11" s="286" t="str">
        <f>IF(AT10=1,"日",IF(AT10=2,"月",IF(AT10=3,"火",IF(AT10=4,"水",IF(AT10=5,"木",IF(AT10=6,"金",IF(AT10=0,"","土")))))))</f>
        <v/>
      </c>
      <c r="AU11" s="546"/>
      <c r="AV11" s="547"/>
      <c r="AW11" s="546"/>
      <c r="AX11" s="547"/>
      <c r="AY11" s="551"/>
      <c r="AZ11" s="551"/>
      <c r="BA11" s="551"/>
      <c r="BB11" s="551"/>
      <c r="BC11" s="551"/>
      <c r="BD11" s="551"/>
    </row>
    <row r="12" spans="2:57" ht="39.9" customHeight="1" x14ac:dyDescent="0.2">
      <c r="B12" s="285">
        <v>1</v>
      </c>
      <c r="C12" s="584"/>
      <c r="D12" s="585"/>
      <c r="E12" s="586"/>
      <c r="F12" s="587"/>
      <c r="G12" s="588"/>
      <c r="H12" s="589"/>
      <c r="I12" s="589"/>
      <c r="J12" s="589"/>
      <c r="K12" s="590"/>
      <c r="L12" s="586"/>
      <c r="M12" s="591"/>
      <c r="N12" s="591"/>
      <c r="O12" s="592"/>
      <c r="P12" s="284"/>
      <c r="Q12" s="283"/>
      <c r="R12" s="283"/>
      <c r="S12" s="283"/>
      <c r="T12" s="283"/>
      <c r="U12" s="283"/>
      <c r="V12" s="282"/>
      <c r="W12" s="284"/>
      <c r="X12" s="283"/>
      <c r="Y12" s="283"/>
      <c r="Z12" s="283"/>
      <c r="AA12" s="283"/>
      <c r="AB12" s="283"/>
      <c r="AC12" s="282"/>
      <c r="AD12" s="284"/>
      <c r="AE12" s="283"/>
      <c r="AF12" s="283"/>
      <c r="AG12" s="283"/>
      <c r="AH12" s="283"/>
      <c r="AI12" s="283"/>
      <c r="AJ12" s="282"/>
      <c r="AK12" s="284"/>
      <c r="AL12" s="283"/>
      <c r="AM12" s="283"/>
      <c r="AN12" s="283"/>
      <c r="AO12" s="283"/>
      <c r="AP12" s="283"/>
      <c r="AQ12" s="282"/>
      <c r="AR12" s="284"/>
      <c r="AS12" s="283"/>
      <c r="AT12" s="282"/>
      <c r="AU12" s="565"/>
      <c r="AV12" s="566"/>
      <c r="AW12" s="567"/>
      <c r="AX12" s="568"/>
      <c r="AY12" s="596"/>
      <c r="AZ12" s="597"/>
      <c r="BA12" s="597"/>
      <c r="BB12" s="597"/>
      <c r="BC12" s="597"/>
      <c r="BD12" s="598"/>
    </row>
    <row r="13" spans="2:57" ht="39.9" customHeight="1" x14ac:dyDescent="0.2">
      <c r="B13" s="281">
        <f t="shared" ref="B13:B39" si="1">B12+1</f>
        <v>2</v>
      </c>
      <c r="C13" s="578"/>
      <c r="D13" s="579"/>
      <c r="E13" s="580"/>
      <c r="F13" s="583"/>
      <c r="G13" s="569"/>
      <c r="H13" s="570"/>
      <c r="I13" s="570"/>
      <c r="J13" s="570"/>
      <c r="K13" s="571"/>
      <c r="L13" s="580"/>
      <c r="M13" s="581"/>
      <c r="N13" s="581"/>
      <c r="O13" s="582"/>
      <c r="P13" s="271"/>
      <c r="Q13" s="270"/>
      <c r="R13" s="270"/>
      <c r="S13" s="270"/>
      <c r="T13" s="270"/>
      <c r="U13" s="270"/>
      <c r="V13" s="269"/>
      <c r="W13" s="271"/>
      <c r="X13" s="270"/>
      <c r="Y13" s="270"/>
      <c r="Z13" s="270"/>
      <c r="AA13" s="270"/>
      <c r="AB13" s="270"/>
      <c r="AC13" s="269"/>
      <c r="AD13" s="271"/>
      <c r="AE13" s="270"/>
      <c r="AF13" s="270"/>
      <c r="AG13" s="270"/>
      <c r="AH13" s="270"/>
      <c r="AI13" s="270"/>
      <c r="AJ13" s="269"/>
      <c r="AK13" s="271"/>
      <c r="AL13" s="270"/>
      <c r="AM13" s="270"/>
      <c r="AN13" s="270"/>
      <c r="AO13" s="270"/>
      <c r="AP13" s="270"/>
      <c r="AQ13" s="269"/>
      <c r="AR13" s="271"/>
      <c r="AS13" s="270"/>
      <c r="AT13" s="269"/>
      <c r="AU13" s="533"/>
      <c r="AV13" s="534"/>
      <c r="AW13" s="531"/>
      <c r="AX13" s="532"/>
      <c r="AY13" s="593"/>
      <c r="AZ13" s="594"/>
      <c r="BA13" s="594"/>
      <c r="BB13" s="594"/>
      <c r="BC13" s="594"/>
      <c r="BD13" s="595"/>
    </row>
    <row r="14" spans="2:57" ht="39.9" customHeight="1" x14ac:dyDescent="0.2">
      <c r="B14" s="281">
        <f t="shared" si="1"/>
        <v>3</v>
      </c>
      <c r="C14" s="578"/>
      <c r="D14" s="579"/>
      <c r="E14" s="580"/>
      <c r="F14" s="583"/>
      <c r="G14" s="569"/>
      <c r="H14" s="570"/>
      <c r="I14" s="570"/>
      <c r="J14" s="570"/>
      <c r="K14" s="571"/>
      <c r="L14" s="580"/>
      <c r="M14" s="581"/>
      <c r="N14" s="581"/>
      <c r="O14" s="582"/>
      <c r="P14" s="271"/>
      <c r="Q14" s="270"/>
      <c r="R14" s="270"/>
      <c r="S14" s="270"/>
      <c r="T14" s="270"/>
      <c r="U14" s="270"/>
      <c r="V14" s="269"/>
      <c r="W14" s="271"/>
      <c r="X14" s="270"/>
      <c r="Y14" s="270"/>
      <c r="Z14" s="270"/>
      <c r="AA14" s="270"/>
      <c r="AB14" s="270"/>
      <c r="AC14" s="269"/>
      <c r="AD14" s="271"/>
      <c r="AE14" s="270"/>
      <c r="AF14" s="270"/>
      <c r="AG14" s="270"/>
      <c r="AH14" s="270"/>
      <c r="AI14" s="270"/>
      <c r="AJ14" s="269"/>
      <c r="AK14" s="271"/>
      <c r="AL14" s="270"/>
      <c r="AM14" s="270"/>
      <c r="AN14" s="270"/>
      <c r="AO14" s="270"/>
      <c r="AP14" s="270"/>
      <c r="AQ14" s="269"/>
      <c r="AR14" s="271"/>
      <c r="AS14" s="270"/>
      <c r="AT14" s="269"/>
      <c r="AU14" s="533"/>
      <c r="AV14" s="534"/>
      <c r="AW14" s="531"/>
      <c r="AX14" s="532"/>
      <c r="AY14" s="593"/>
      <c r="AZ14" s="594"/>
      <c r="BA14" s="594"/>
      <c r="BB14" s="594"/>
      <c r="BC14" s="594"/>
      <c r="BD14" s="595"/>
    </row>
    <row r="15" spans="2:57" ht="39.9" customHeight="1" x14ac:dyDescent="0.2">
      <c r="B15" s="281">
        <f t="shared" si="1"/>
        <v>4</v>
      </c>
      <c r="C15" s="578"/>
      <c r="D15" s="579"/>
      <c r="E15" s="580"/>
      <c r="F15" s="583"/>
      <c r="G15" s="569"/>
      <c r="H15" s="570"/>
      <c r="I15" s="570"/>
      <c r="J15" s="570"/>
      <c r="K15" s="571"/>
      <c r="L15" s="580"/>
      <c r="M15" s="581"/>
      <c r="N15" s="581"/>
      <c r="O15" s="582"/>
      <c r="P15" s="271"/>
      <c r="Q15" s="270"/>
      <c r="R15" s="270"/>
      <c r="S15" s="270"/>
      <c r="T15" s="270"/>
      <c r="U15" s="270"/>
      <c r="V15" s="269"/>
      <c r="W15" s="271"/>
      <c r="X15" s="270"/>
      <c r="Y15" s="270"/>
      <c r="Z15" s="270"/>
      <c r="AA15" s="270"/>
      <c r="AB15" s="270"/>
      <c r="AC15" s="269"/>
      <c r="AD15" s="271"/>
      <c r="AE15" s="270"/>
      <c r="AF15" s="270"/>
      <c r="AG15" s="270"/>
      <c r="AH15" s="270"/>
      <c r="AI15" s="270"/>
      <c r="AJ15" s="269"/>
      <c r="AK15" s="271"/>
      <c r="AL15" s="270"/>
      <c r="AM15" s="270"/>
      <c r="AN15" s="270"/>
      <c r="AO15" s="270"/>
      <c r="AP15" s="270"/>
      <c r="AQ15" s="269"/>
      <c r="AR15" s="271"/>
      <c r="AS15" s="270"/>
      <c r="AT15" s="269"/>
      <c r="AU15" s="533"/>
      <c r="AV15" s="534"/>
      <c r="AW15" s="531"/>
      <c r="AX15" s="532"/>
      <c r="AY15" s="593"/>
      <c r="AZ15" s="594"/>
      <c r="BA15" s="594"/>
      <c r="BB15" s="594"/>
      <c r="BC15" s="594"/>
      <c r="BD15" s="595"/>
    </row>
    <row r="16" spans="2:57" ht="39.9" customHeight="1" x14ac:dyDescent="0.2">
      <c r="B16" s="281">
        <f t="shared" si="1"/>
        <v>5</v>
      </c>
      <c r="C16" s="578"/>
      <c r="D16" s="579"/>
      <c r="E16" s="580"/>
      <c r="F16" s="583"/>
      <c r="G16" s="569"/>
      <c r="H16" s="570"/>
      <c r="I16" s="570"/>
      <c r="J16" s="570"/>
      <c r="K16" s="571"/>
      <c r="L16" s="580"/>
      <c r="M16" s="581"/>
      <c r="N16" s="581"/>
      <c r="O16" s="582"/>
      <c r="P16" s="271"/>
      <c r="Q16" s="270"/>
      <c r="R16" s="270"/>
      <c r="S16" s="270"/>
      <c r="T16" s="270"/>
      <c r="U16" s="270"/>
      <c r="V16" s="269"/>
      <c r="W16" s="271"/>
      <c r="X16" s="270"/>
      <c r="Y16" s="270"/>
      <c r="Z16" s="270"/>
      <c r="AA16" s="270"/>
      <c r="AB16" s="270"/>
      <c r="AC16" s="269"/>
      <c r="AD16" s="271"/>
      <c r="AE16" s="270"/>
      <c r="AF16" s="270"/>
      <c r="AG16" s="270"/>
      <c r="AH16" s="270"/>
      <c r="AI16" s="270"/>
      <c r="AJ16" s="269"/>
      <c r="AK16" s="271"/>
      <c r="AL16" s="270"/>
      <c r="AM16" s="270"/>
      <c r="AN16" s="270"/>
      <c r="AO16" s="270"/>
      <c r="AP16" s="270"/>
      <c r="AQ16" s="269"/>
      <c r="AR16" s="271"/>
      <c r="AS16" s="270"/>
      <c r="AT16" s="269"/>
      <c r="AU16" s="533"/>
      <c r="AV16" s="534"/>
      <c r="AW16" s="531"/>
      <c r="AX16" s="532"/>
      <c r="AY16" s="593"/>
      <c r="AZ16" s="594"/>
      <c r="BA16" s="594"/>
      <c r="BB16" s="594"/>
      <c r="BC16" s="594"/>
      <c r="BD16" s="595"/>
    </row>
    <row r="17" spans="2:56" ht="39.9" customHeight="1" x14ac:dyDescent="0.2">
      <c r="B17" s="281">
        <f t="shared" si="1"/>
        <v>6</v>
      </c>
      <c r="C17" s="578"/>
      <c r="D17" s="579"/>
      <c r="E17" s="580"/>
      <c r="F17" s="583"/>
      <c r="G17" s="569"/>
      <c r="H17" s="570"/>
      <c r="I17" s="570"/>
      <c r="J17" s="570"/>
      <c r="K17" s="571"/>
      <c r="L17" s="580"/>
      <c r="M17" s="581"/>
      <c r="N17" s="581"/>
      <c r="O17" s="582"/>
      <c r="P17" s="271"/>
      <c r="Q17" s="270"/>
      <c r="R17" s="270"/>
      <c r="S17" s="270"/>
      <c r="T17" s="270"/>
      <c r="U17" s="270"/>
      <c r="V17" s="269"/>
      <c r="W17" s="271"/>
      <c r="X17" s="270"/>
      <c r="Y17" s="270"/>
      <c r="Z17" s="270"/>
      <c r="AA17" s="270"/>
      <c r="AB17" s="270"/>
      <c r="AC17" s="269"/>
      <c r="AD17" s="271"/>
      <c r="AE17" s="270"/>
      <c r="AF17" s="270"/>
      <c r="AG17" s="270"/>
      <c r="AH17" s="270"/>
      <c r="AI17" s="270"/>
      <c r="AJ17" s="269"/>
      <c r="AK17" s="271"/>
      <c r="AL17" s="270"/>
      <c r="AM17" s="270"/>
      <c r="AN17" s="270"/>
      <c r="AO17" s="270"/>
      <c r="AP17" s="270"/>
      <c r="AQ17" s="269"/>
      <c r="AR17" s="271"/>
      <c r="AS17" s="270"/>
      <c r="AT17" s="269"/>
      <c r="AU17" s="533"/>
      <c r="AV17" s="534"/>
      <c r="AW17" s="531"/>
      <c r="AX17" s="532"/>
      <c r="AY17" s="593"/>
      <c r="AZ17" s="594"/>
      <c r="BA17" s="594"/>
      <c r="BB17" s="594"/>
      <c r="BC17" s="594"/>
      <c r="BD17" s="595"/>
    </row>
    <row r="18" spans="2:56" ht="39.9" customHeight="1" x14ac:dyDescent="0.2">
      <c r="B18" s="281">
        <f t="shared" si="1"/>
        <v>7</v>
      </c>
      <c r="C18" s="578"/>
      <c r="D18" s="579"/>
      <c r="E18" s="580"/>
      <c r="F18" s="583"/>
      <c r="G18" s="569"/>
      <c r="H18" s="570"/>
      <c r="I18" s="570"/>
      <c r="J18" s="570"/>
      <c r="K18" s="571"/>
      <c r="L18" s="580"/>
      <c r="M18" s="581"/>
      <c r="N18" s="581"/>
      <c r="O18" s="582"/>
      <c r="P18" s="271"/>
      <c r="Q18" s="270"/>
      <c r="R18" s="270"/>
      <c r="S18" s="270"/>
      <c r="T18" s="270"/>
      <c r="U18" s="270"/>
      <c r="V18" s="269"/>
      <c r="W18" s="271"/>
      <c r="X18" s="270"/>
      <c r="Y18" s="270"/>
      <c r="Z18" s="270"/>
      <c r="AA18" s="270"/>
      <c r="AB18" s="270"/>
      <c r="AC18" s="269"/>
      <c r="AD18" s="271"/>
      <c r="AE18" s="270"/>
      <c r="AF18" s="270"/>
      <c r="AG18" s="270"/>
      <c r="AH18" s="270"/>
      <c r="AI18" s="270"/>
      <c r="AJ18" s="269"/>
      <c r="AK18" s="271"/>
      <c r="AL18" s="270"/>
      <c r="AM18" s="270"/>
      <c r="AN18" s="270"/>
      <c r="AO18" s="270"/>
      <c r="AP18" s="270"/>
      <c r="AQ18" s="269"/>
      <c r="AR18" s="271"/>
      <c r="AS18" s="270"/>
      <c r="AT18" s="269"/>
      <c r="AU18" s="533"/>
      <c r="AV18" s="534"/>
      <c r="AW18" s="531"/>
      <c r="AX18" s="532"/>
      <c r="AY18" s="593"/>
      <c r="AZ18" s="594"/>
      <c r="BA18" s="594"/>
      <c r="BB18" s="594"/>
      <c r="BC18" s="594"/>
      <c r="BD18" s="595"/>
    </row>
    <row r="19" spans="2:56" ht="39.9" customHeight="1" x14ac:dyDescent="0.2">
      <c r="B19" s="281">
        <f t="shared" si="1"/>
        <v>8</v>
      </c>
      <c r="C19" s="578"/>
      <c r="D19" s="579"/>
      <c r="E19" s="580"/>
      <c r="F19" s="583"/>
      <c r="G19" s="569"/>
      <c r="H19" s="570"/>
      <c r="I19" s="570"/>
      <c r="J19" s="570"/>
      <c r="K19" s="571"/>
      <c r="L19" s="580"/>
      <c r="M19" s="581"/>
      <c r="N19" s="581"/>
      <c r="O19" s="582"/>
      <c r="P19" s="271"/>
      <c r="Q19" s="270"/>
      <c r="R19" s="270"/>
      <c r="S19" s="270"/>
      <c r="T19" s="270"/>
      <c r="U19" s="270"/>
      <c r="V19" s="269"/>
      <c r="W19" s="271"/>
      <c r="X19" s="270"/>
      <c r="Y19" s="270"/>
      <c r="Z19" s="270"/>
      <c r="AA19" s="270"/>
      <c r="AB19" s="270"/>
      <c r="AC19" s="269"/>
      <c r="AD19" s="271"/>
      <c r="AE19" s="270"/>
      <c r="AF19" s="270"/>
      <c r="AG19" s="270"/>
      <c r="AH19" s="270"/>
      <c r="AI19" s="270"/>
      <c r="AJ19" s="269"/>
      <c r="AK19" s="271"/>
      <c r="AL19" s="270"/>
      <c r="AM19" s="270"/>
      <c r="AN19" s="270"/>
      <c r="AO19" s="270"/>
      <c r="AP19" s="270"/>
      <c r="AQ19" s="269"/>
      <c r="AR19" s="271"/>
      <c r="AS19" s="270"/>
      <c r="AT19" s="269"/>
      <c r="AU19" s="533"/>
      <c r="AV19" s="534"/>
      <c r="AW19" s="531"/>
      <c r="AX19" s="532"/>
      <c r="AY19" s="593"/>
      <c r="AZ19" s="594"/>
      <c r="BA19" s="594"/>
      <c r="BB19" s="594"/>
      <c r="BC19" s="594"/>
      <c r="BD19" s="595"/>
    </row>
    <row r="20" spans="2:56" ht="39.9" customHeight="1" x14ac:dyDescent="0.2">
      <c r="B20" s="281">
        <f t="shared" si="1"/>
        <v>9</v>
      </c>
      <c r="C20" s="578"/>
      <c r="D20" s="579"/>
      <c r="E20" s="580"/>
      <c r="F20" s="583"/>
      <c r="G20" s="569"/>
      <c r="H20" s="570"/>
      <c r="I20" s="570"/>
      <c r="J20" s="570"/>
      <c r="K20" s="571"/>
      <c r="L20" s="580"/>
      <c r="M20" s="581"/>
      <c r="N20" s="581"/>
      <c r="O20" s="582"/>
      <c r="P20" s="271"/>
      <c r="Q20" s="270"/>
      <c r="R20" s="270"/>
      <c r="S20" s="270"/>
      <c r="T20" s="270"/>
      <c r="U20" s="270"/>
      <c r="V20" s="269"/>
      <c r="W20" s="271"/>
      <c r="X20" s="270"/>
      <c r="Y20" s="270"/>
      <c r="Z20" s="270"/>
      <c r="AA20" s="270"/>
      <c r="AB20" s="270"/>
      <c r="AC20" s="269"/>
      <c r="AD20" s="271"/>
      <c r="AE20" s="270"/>
      <c r="AF20" s="270"/>
      <c r="AG20" s="270"/>
      <c r="AH20" s="270"/>
      <c r="AI20" s="270"/>
      <c r="AJ20" s="269"/>
      <c r="AK20" s="271"/>
      <c r="AL20" s="270"/>
      <c r="AM20" s="270"/>
      <c r="AN20" s="270"/>
      <c r="AO20" s="270"/>
      <c r="AP20" s="270"/>
      <c r="AQ20" s="269"/>
      <c r="AR20" s="271"/>
      <c r="AS20" s="270"/>
      <c r="AT20" s="269"/>
      <c r="AU20" s="533"/>
      <c r="AV20" s="534"/>
      <c r="AW20" s="531"/>
      <c r="AX20" s="532"/>
      <c r="AY20" s="593"/>
      <c r="AZ20" s="594"/>
      <c r="BA20" s="594"/>
      <c r="BB20" s="594"/>
      <c r="BC20" s="594"/>
      <c r="BD20" s="595"/>
    </row>
    <row r="21" spans="2:56" ht="39.9" customHeight="1" x14ac:dyDescent="0.2">
      <c r="B21" s="281">
        <f t="shared" si="1"/>
        <v>10</v>
      </c>
      <c r="C21" s="578"/>
      <c r="D21" s="579"/>
      <c r="E21" s="580"/>
      <c r="F21" s="583"/>
      <c r="G21" s="569"/>
      <c r="H21" s="570"/>
      <c r="I21" s="570"/>
      <c r="J21" s="570"/>
      <c r="K21" s="571"/>
      <c r="L21" s="580"/>
      <c r="M21" s="581"/>
      <c r="N21" s="581"/>
      <c r="O21" s="582"/>
      <c r="P21" s="271"/>
      <c r="Q21" s="270"/>
      <c r="R21" s="270"/>
      <c r="S21" s="270"/>
      <c r="T21" s="270"/>
      <c r="U21" s="270"/>
      <c r="V21" s="269"/>
      <c r="W21" s="271"/>
      <c r="X21" s="270"/>
      <c r="Y21" s="270"/>
      <c r="Z21" s="270"/>
      <c r="AA21" s="270"/>
      <c r="AB21" s="270"/>
      <c r="AC21" s="269"/>
      <c r="AD21" s="271"/>
      <c r="AE21" s="270"/>
      <c r="AF21" s="270"/>
      <c r="AG21" s="270"/>
      <c r="AH21" s="270"/>
      <c r="AI21" s="270"/>
      <c r="AJ21" s="269"/>
      <c r="AK21" s="271"/>
      <c r="AL21" s="270"/>
      <c r="AM21" s="270"/>
      <c r="AN21" s="270"/>
      <c r="AO21" s="270"/>
      <c r="AP21" s="270"/>
      <c r="AQ21" s="269"/>
      <c r="AR21" s="271"/>
      <c r="AS21" s="270"/>
      <c r="AT21" s="269"/>
      <c r="AU21" s="533"/>
      <c r="AV21" s="534"/>
      <c r="AW21" s="531"/>
      <c r="AX21" s="532"/>
      <c r="AY21" s="593"/>
      <c r="AZ21" s="594"/>
      <c r="BA21" s="594"/>
      <c r="BB21" s="594"/>
      <c r="BC21" s="594"/>
      <c r="BD21" s="595"/>
    </row>
    <row r="22" spans="2:56" ht="39.9" customHeight="1" x14ac:dyDescent="0.2">
      <c r="B22" s="281">
        <f t="shared" si="1"/>
        <v>11</v>
      </c>
      <c r="C22" s="578"/>
      <c r="D22" s="579"/>
      <c r="E22" s="580"/>
      <c r="F22" s="583"/>
      <c r="G22" s="569"/>
      <c r="H22" s="570"/>
      <c r="I22" s="570"/>
      <c r="J22" s="570"/>
      <c r="K22" s="571"/>
      <c r="L22" s="580"/>
      <c r="M22" s="581"/>
      <c r="N22" s="581"/>
      <c r="O22" s="582"/>
      <c r="P22" s="271"/>
      <c r="Q22" s="270"/>
      <c r="R22" s="270"/>
      <c r="S22" s="270"/>
      <c r="T22" s="270"/>
      <c r="U22" s="270"/>
      <c r="V22" s="269"/>
      <c r="W22" s="271"/>
      <c r="X22" s="270"/>
      <c r="Y22" s="270"/>
      <c r="Z22" s="270"/>
      <c r="AA22" s="270"/>
      <c r="AB22" s="270"/>
      <c r="AC22" s="269"/>
      <c r="AD22" s="271"/>
      <c r="AE22" s="270"/>
      <c r="AF22" s="270"/>
      <c r="AG22" s="270"/>
      <c r="AH22" s="270"/>
      <c r="AI22" s="270"/>
      <c r="AJ22" s="269"/>
      <c r="AK22" s="271"/>
      <c r="AL22" s="270"/>
      <c r="AM22" s="270"/>
      <c r="AN22" s="270"/>
      <c r="AO22" s="270"/>
      <c r="AP22" s="270"/>
      <c r="AQ22" s="269"/>
      <c r="AR22" s="271"/>
      <c r="AS22" s="270"/>
      <c r="AT22" s="269"/>
      <c r="AU22" s="533"/>
      <c r="AV22" s="534"/>
      <c r="AW22" s="531"/>
      <c r="AX22" s="532"/>
      <c r="AY22" s="593"/>
      <c r="AZ22" s="594"/>
      <c r="BA22" s="594"/>
      <c r="BB22" s="594"/>
      <c r="BC22" s="594"/>
      <c r="BD22" s="595"/>
    </row>
    <row r="23" spans="2:56" ht="39.9" customHeight="1" x14ac:dyDescent="0.2">
      <c r="B23" s="281">
        <f t="shared" si="1"/>
        <v>12</v>
      </c>
      <c r="C23" s="578"/>
      <c r="D23" s="579"/>
      <c r="E23" s="580"/>
      <c r="F23" s="583"/>
      <c r="G23" s="569"/>
      <c r="H23" s="570"/>
      <c r="I23" s="570"/>
      <c r="J23" s="570"/>
      <c r="K23" s="571"/>
      <c r="L23" s="580"/>
      <c r="M23" s="581"/>
      <c r="N23" s="581"/>
      <c r="O23" s="582"/>
      <c r="P23" s="271"/>
      <c r="Q23" s="270"/>
      <c r="R23" s="270"/>
      <c r="S23" s="270"/>
      <c r="T23" s="270"/>
      <c r="U23" s="270"/>
      <c r="V23" s="269"/>
      <c r="W23" s="271"/>
      <c r="X23" s="270"/>
      <c r="Y23" s="270"/>
      <c r="Z23" s="270"/>
      <c r="AA23" s="270"/>
      <c r="AB23" s="270"/>
      <c r="AC23" s="269"/>
      <c r="AD23" s="271"/>
      <c r="AE23" s="270"/>
      <c r="AF23" s="270"/>
      <c r="AG23" s="270"/>
      <c r="AH23" s="270"/>
      <c r="AI23" s="270"/>
      <c r="AJ23" s="269"/>
      <c r="AK23" s="271"/>
      <c r="AL23" s="270"/>
      <c r="AM23" s="270"/>
      <c r="AN23" s="270"/>
      <c r="AO23" s="270"/>
      <c r="AP23" s="270"/>
      <c r="AQ23" s="269"/>
      <c r="AR23" s="271"/>
      <c r="AS23" s="270"/>
      <c r="AT23" s="269"/>
      <c r="AU23" s="533"/>
      <c r="AV23" s="534"/>
      <c r="AW23" s="531"/>
      <c r="AX23" s="532"/>
      <c r="AY23" s="593"/>
      <c r="AZ23" s="594"/>
      <c r="BA23" s="594"/>
      <c r="BB23" s="594"/>
      <c r="BC23" s="594"/>
      <c r="BD23" s="595"/>
    </row>
    <row r="24" spans="2:56" ht="39.9" customHeight="1" x14ac:dyDescent="0.2">
      <c r="B24" s="281">
        <f t="shared" si="1"/>
        <v>13</v>
      </c>
      <c r="C24" s="578"/>
      <c r="D24" s="579"/>
      <c r="E24" s="580"/>
      <c r="F24" s="583"/>
      <c r="G24" s="569"/>
      <c r="H24" s="570"/>
      <c r="I24" s="570"/>
      <c r="J24" s="570"/>
      <c r="K24" s="571"/>
      <c r="L24" s="580"/>
      <c r="M24" s="581"/>
      <c r="N24" s="581"/>
      <c r="O24" s="582"/>
      <c r="P24" s="271"/>
      <c r="Q24" s="270"/>
      <c r="R24" s="270"/>
      <c r="S24" s="270"/>
      <c r="T24" s="270"/>
      <c r="U24" s="270"/>
      <c r="V24" s="269"/>
      <c r="W24" s="271"/>
      <c r="X24" s="270"/>
      <c r="Y24" s="270"/>
      <c r="Z24" s="270"/>
      <c r="AA24" s="270"/>
      <c r="AB24" s="270"/>
      <c r="AC24" s="269"/>
      <c r="AD24" s="271"/>
      <c r="AE24" s="270"/>
      <c r="AF24" s="270"/>
      <c r="AG24" s="270"/>
      <c r="AH24" s="270"/>
      <c r="AI24" s="270"/>
      <c r="AJ24" s="269"/>
      <c r="AK24" s="271"/>
      <c r="AL24" s="270"/>
      <c r="AM24" s="270"/>
      <c r="AN24" s="270"/>
      <c r="AO24" s="270"/>
      <c r="AP24" s="270"/>
      <c r="AQ24" s="269"/>
      <c r="AR24" s="271"/>
      <c r="AS24" s="270"/>
      <c r="AT24" s="269"/>
      <c r="AU24" s="533"/>
      <c r="AV24" s="534"/>
      <c r="AW24" s="531"/>
      <c r="AX24" s="532"/>
      <c r="AY24" s="593"/>
      <c r="AZ24" s="594"/>
      <c r="BA24" s="594"/>
      <c r="BB24" s="594"/>
      <c r="BC24" s="594"/>
      <c r="BD24" s="595"/>
    </row>
    <row r="25" spans="2:56" ht="39.9" customHeight="1" x14ac:dyDescent="0.2">
      <c r="B25" s="281">
        <f t="shared" si="1"/>
        <v>14</v>
      </c>
      <c r="C25" s="578"/>
      <c r="D25" s="579"/>
      <c r="E25" s="580"/>
      <c r="F25" s="583"/>
      <c r="G25" s="569"/>
      <c r="H25" s="570"/>
      <c r="I25" s="570"/>
      <c r="J25" s="570"/>
      <c r="K25" s="571"/>
      <c r="L25" s="580"/>
      <c r="M25" s="581"/>
      <c r="N25" s="581"/>
      <c r="O25" s="582"/>
      <c r="P25" s="271"/>
      <c r="Q25" s="270"/>
      <c r="R25" s="270"/>
      <c r="S25" s="270"/>
      <c r="T25" s="270"/>
      <c r="U25" s="270"/>
      <c r="V25" s="269"/>
      <c r="W25" s="271"/>
      <c r="X25" s="270"/>
      <c r="Y25" s="270"/>
      <c r="Z25" s="270"/>
      <c r="AA25" s="270"/>
      <c r="AB25" s="270"/>
      <c r="AC25" s="269"/>
      <c r="AD25" s="271"/>
      <c r="AE25" s="270"/>
      <c r="AF25" s="270"/>
      <c r="AG25" s="270"/>
      <c r="AH25" s="270"/>
      <c r="AI25" s="270"/>
      <c r="AJ25" s="269"/>
      <c r="AK25" s="271"/>
      <c r="AL25" s="270"/>
      <c r="AM25" s="270"/>
      <c r="AN25" s="270"/>
      <c r="AO25" s="270"/>
      <c r="AP25" s="270"/>
      <c r="AQ25" s="269"/>
      <c r="AR25" s="271"/>
      <c r="AS25" s="270"/>
      <c r="AT25" s="269"/>
      <c r="AU25" s="533"/>
      <c r="AV25" s="534"/>
      <c r="AW25" s="531"/>
      <c r="AX25" s="532"/>
      <c r="AY25" s="593"/>
      <c r="AZ25" s="594"/>
      <c r="BA25" s="594"/>
      <c r="BB25" s="594"/>
      <c r="BC25" s="594"/>
      <c r="BD25" s="595"/>
    </row>
    <row r="26" spans="2:56" ht="39.9" customHeight="1" x14ac:dyDescent="0.2">
      <c r="B26" s="281">
        <f t="shared" si="1"/>
        <v>15</v>
      </c>
      <c r="C26" s="578"/>
      <c r="D26" s="579"/>
      <c r="E26" s="580"/>
      <c r="F26" s="583"/>
      <c r="G26" s="569"/>
      <c r="H26" s="570"/>
      <c r="I26" s="570"/>
      <c r="J26" s="570"/>
      <c r="K26" s="571"/>
      <c r="L26" s="580"/>
      <c r="M26" s="581"/>
      <c r="N26" s="581"/>
      <c r="O26" s="582"/>
      <c r="P26" s="271"/>
      <c r="Q26" s="270"/>
      <c r="R26" s="270"/>
      <c r="S26" s="270"/>
      <c r="T26" s="270"/>
      <c r="U26" s="270"/>
      <c r="V26" s="269"/>
      <c r="W26" s="271"/>
      <c r="X26" s="270"/>
      <c r="Y26" s="270"/>
      <c r="Z26" s="270"/>
      <c r="AA26" s="270"/>
      <c r="AB26" s="270"/>
      <c r="AC26" s="269"/>
      <c r="AD26" s="271"/>
      <c r="AE26" s="270"/>
      <c r="AF26" s="270"/>
      <c r="AG26" s="270"/>
      <c r="AH26" s="270"/>
      <c r="AI26" s="270"/>
      <c r="AJ26" s="269"/>
      <c r="AK26" s="271"/>
      <c r="AL26" s="270"/>
      <c r="AM26" s="270"/>
      <c r="AN26" s="270"/>
      <c r="AO26" s="270"/>
      <c r="AP26" s="270"/>
      <c r="AQ26" s="269"/>
      <c r="AR26" s="271"/>
      <c r="AS26" s="270"/>
      <c r="AT26" s="269"/>
      <c r="AU26" s="533"/>
      <c r="AV26" s="534"/>
      <c r="AW26" s="531"/>
      <c r="AX26" s="532"/>
      <c r="AY26" s="593"/>
      <c r="AZ26" s="594"/>
      <c r="BA26" s="594"/>
      <c r="BB26" s="594"/>
      <c r="BC26" s="594"/>
      <c r="BD26" s="595"/>
    </row>
    <row r="27" spans="2:56" ht="39.9" customHeight="1" x14ac:dyDescent="0.2">
      <c r="B27" s="281">
        <f t="shared" si="1"/>
        <v>16</v>
      </c>
      <c r="C27" s="280"/>
      <c r="D27" s="279"/>
      <c r="E27" s="274"/>
      <c r="F27" s="278"/>
      <c r="G27" s="277"/>
      <c r="H27" s="276"/>
      <c r="I27" s="276"/>
      <c r="J27" s="276"/>
      <c r="K27" s="275"/>
      <c r="L27" s="274"/>
      <c r="M27" s="273"/>
      <c r="N27" s="273"/>
      <c r="O27" s="272"/>
      <c r="P27" s="271"/>
      <c r="Q27" s="270"/>
      <c r="R27" s="270"/>
      <c r="S27" s="270"/>
      <c r="T27" s="270"/>
      <c r="U27" s="270"/>
      <c r="V27" s="269"/>
      <c r="W27" s="271"/>
      <c r="X27" s="270"/>
      <c r="Y27" s="270"/>
      <c r="Z27" s="270"/>
      <c r="AA27" s="270"/>
      <c r="AB27" s="270"/>
      <c r="AC27" s="269"/>
      <c r="AD27" s="271"/>
      <c r="AE27" s="270"/>
      <c r="AF27" s="270"/>
      <c r="AG27" s="270"/>
      <c r="AH27" s="270"/>
      <c r="AI27" s="270"/>
      <c r="AJ27" s="269"/>
      <c r="AK27" s="271"/>
      <c r="AL27" s="270"/>
      <c r="AM27" s="270"/>
      <c r="AN27" s="270"/>
      <c r="AO27" s="270"/>
      <c r="AP27" s="270"/>
      <c r="AQ27" s="269"/>
      <c r="AR27" s="271"/>
      <c r="AS27" s="270"/>
      <c r="AT27" s="269"/>
      <c r="AU27" s="268"/>
      <c r="AV27" s="267"/>
      <c r="AW27" s="266"/>
      <c r="AX27" s="265"/>
      <c r="AY27" s="264"/>
      <c r="AZ27" s="263"/>
      <c r="BA27" s="263"/>
      <c r="BB27" s="263"/>
      <c r="BC27" s="263"/>
      <c r="BD27" s="262"/>
    </row>
    <row r="28" spans="2:56" ht="39.9" customHeight="1" x14ac:dyDescent="0.2">
      <c r="B28" s="281">
        <f t="shared" si="1"/>
        <v>17</v>
      </c>
      <c r="C28" s="280"/>
      <c r="D28" s="279"/>
      <c r="E28" s="274"/>
      <c r="F28" s="278"/>
      <c r="G28" s="277"/>
      <c r="H28" s="276"/>
      <c r="I28" s="276"/>
      <c r="J28" s="276"/>
      <c r="K28" s="275"/>
      <c r="L28" s="274"/>
      <c r="M28" s="273"/>
      <c r="N28" s="273"/>
      <c r="O28" s="272"/>
      <c r="P28" s="271"/>
      <c r="Q28" s="270"/>
      <c r="R28" s="270"/>
      <c r="S28" s="270"/>
      <c r="T28" s="270"/>
      <c r="U28" s="270"/>
      <c r="V28" s="269"/>
      <c r="W28" s="271"/>
      <c r="X28" s="270"/>
      <c r="Y28" s="270"/>
      <c r="Z28" s="270"/>
      <c r="AA28" s="270"/>
      <c r="AB28" s="270"/>
      <c r="AC28" s="269"/>
      <c r="AD28" s="271"/>
      <c r="AE28" s="270"/>
      <c r="AF28" s="270"/>
      <c r="AG28" s="270"/>
      <c r="AH28" s="270"/>
      <c r="AI28" s="270"/>
      <c r="AJ28" s="269"/>
      <c r="AK28" s="271"/>
      <c r="AL28" s="270"/>
      <c r="AM28" s="270"/>
      <c r="AN28" s="270"/>
      <c r="AO28" s="270"/>
      <c r="AP28" s="270"/>
      <c r="AQ28" s="269"/>
      <c r="AR28" s="271"/>
      <c r="AS28" s="270"/>
      <c r="AT28" s="269"/>
      <c r="AU28" s="268"/>
      <c r="AV28" s="267"/>
      <c r="AW28" s="266"/>
      <c r="AX28" s="265"/>
      <c r="AY28" s="264"/>
      <c r="AZ28" s="263"/>
      <c r="BA28" s="263"/>
      <c r="BB28" s="263"/>
      <c r="BC28" s="263"/>
      <c r="BD28" s="262"/>
    </row>
    <row r="29" spans="2:56" ht="39.9" customHeight="1" x14ac:dyDescent="0.2">
      <c r="B29" s="281">
        <f t="shared" si="1"/>
        <v>18</v>
      </c>
      <c r="C29" s="280"/>
      <c r="D29" s="279"/>
      <c r="E29" s="274"/>
      <c r="F29" s="278"/>
      <c r="G29" s="277"/>
      <c r="H29" s="276"/>
      <c r="I29" s="276"/>
      <c r="J29" s="276"/>
      <c r="K29" s="275"/>
      <c r="L29" s="274"/>
      <c r="M29" s="273"/>
      <c r="N29" s="273"/>
      <c r="O29" s="272"/>
      <c r="P29" s="271"/>
      <c r="Q29" s="270"/>
      <c r="R29" s="270"/>
      <c r="S29" s="270"/>
      <c r="T29" s="270"/>
      <c r="U29" s="270"/>
      <c r="V29" s="269"/>
      <c r="W29" s="271"/>
      <c r="X29" s="270"/>
      <c r="Y29" s="270"/>
      <c r="Z29" s="270"/>
      <c r="AA29" s="270"/>
      <c r="AB29" s="270"/>
      <c r="AC29" s="269"/>
      <c r="AD29" s="271"/>
      <c r="AE29" s="270"/>
      <c r="AF29" s="270"/>
      <c r="AG29" s="270"/>
      <c r="AH29" s="270"/>
      <c r="AI29" s="270"/>
      <c r="AJ29" s="269"/>
      <c r="AK29" s="271"/>
      <c r="AL29" s="270"/>
      <c r="AM29" s="270"/>
      <c r="AN29" s="270"/>
      <c r="AO29" s="270"/>
      <c r="AP29" s="270"/>
      <c r="AQ29" s="269"/>
      <c r="AR29" s="271"/>
      <c r="AS29" s="270"/>
      <c r="AT29" s="269"/>
      <c r="AU29" s="268"/>
      <c r="AV29" s="267"/>
      <c r="AW29" s="266"/>
      <c r="AX29" s="265"/>
      <c r="AY29" s="264"/>
      <c r="AZ29" s="263"/>
      <c r="BA29" s="263"/>
      <c r="BB29" s="263"/>
      <c r="BC29" s="263"/>
      <c r="BD29" s="262"/>
    </row>
    <row r="30" spans="2:56" ht="39.9" customHeight="1" x14ac:dyDescent="0.2">
      <c r="B30" s="281">
        <f t="shared" si="1"/>
        <v>19</v>
      </c>
      <c r="C30" s="280"/>
      <c r="D30" s="279"/>
      <c r="E30" s="274"/>
      <c r="F30" s="278"/>
      <c r="G30" s="277"/>
      <c r="H30" s="276"/>
      <c r="I30" s="276"/>
      <c r="J30" s="276"/>
      <c r="K30" s="275"/>
      <c r="L30" s="274"/>
      <c r="M30" s="273"/>
      <c r="N30" s="273"/>
      <c r="O30" s="272"/>
      <c r="P30" s="271"/>
      <c r="Q30" s="270"/>
      <c r="R30" s="270"/>
      <c r="S30" s="270"/>
      <c r="T30" s="270"/>
      <c r="U30" s="270"/>
      <c r="V30" s="269"/>
      <c r="W30" s="271"/>
      <c r="X30" s="270"/>
      <c r="Y30" s="270"/>
      <c r="Z30" s="270"/>
      <c r="AA30" s="270"/>
      <c r="AB30" s="270"/>
      <c r="AC30" s="269"/>
      <c r="AD30" s="271"/>
      <c r="AE30" s="270"/>
      <c r="AF30" s="270"/>
      <c r="AG30" s="270"/>
      <c r="AH30" s="270"/>
      <c r="AI30" s="270"/>
      <c r="AJ30" s="269"/>
      <c r="AK30" s="271"/>
      <c r="AL30" s="270"/>
      <c r="AM30" s="270"/>
      <c r="AN30" s="270"/>
      <c r="AO30" s="270"/>
      <c r="AP30" s="270"/>
      <c r="AQ30" s="269"/>
      <c r="AR30" s="271"/>
      <c r="AS30" s="270"/>
      <c r="AT30" s="269"/>
      <c r="AU30" s="268"/>
      <c r="AV30" s="267"/>
      <c r="AW30" s="266"/>
      <c r="AX30" s="265"/>
      <c r="AY30" s="264"/>
      <c r="AZ30" s="263"/>
      <c r="BA30" s="263"/>
      <c r="BB30" s="263"/>
      <c r="BC30" s="263"/>
      <c r="BD30" s="262"/>
    </row>
    <row r="31" spans="2:56" ht="39.9" customHeight="1" x14ac:dyDescent="0.2">
      <c r="B31" s="281">
        <f t="shared" si="1"/>
        <v>20</v>
      </c>
      <c r="C31" s="280"/>
      <c r="D31" s="279"/>
      <c r="E31" s="274"/>
      <c r="F31" s="278"/>
      <c r="G31" s="277"/>
      <c r="H31" s="276"/>
      <c r="I31" s="276"/>
      <c r="J31" s="276"/>
      <c r="K31" s="275"/>
      <c r="L31" s="274"/>
      <c r="M31" s="273"/>
      <c r="N31" s="273"/>
      <c r="O31" s="272"/>
      <c r="P31" s="271"/>
      <c r="Q31" s="270"/>
      <c r="R31" s="270"/>
      <c r="S31" s="270"/>
      <c r="T31" s="270"/>
      <c r="U31" s="270"/>
      <c r="V31" s="269"/>
      <c r="W31" s="271"/>
      <c r="X31" s="270"/>
      <c r="Y31" s="270"/>
      <c r="Z31" s="270"/>
      <c r="AA31" s="270"/>
      <c r="AB31" s="270"/>
      <c r="AC31" s="269"/>
      <c r="AD31" s="271"/>
      <c r="AE31" s="270"/>
      <c r="AF31" s="270"/>
      <c r="AG31" s="270"/>
      <c r="AH31" s="270"/>
      <c r="AI31" s="270"/>
      <c r="AJ31" s="269"/>
      <c r="AK31" s="271"/>
      <c r="AL31" s="270"/>
      <c r="AM31" s="270"/>
      <c r="AN31" s="270"/>
      <c r="AO31" s="270"/>
      <c r="AP31" s="270"/>
      <c r="AQ31" s="269"/>
      <c r="AR31" s="271"/>
      <c r="AS31" s="270"/>
      <c r="AT31" s="269"/>
      <c r="AU31" s="268"/>
      <c r="AV31" s="267"/>
      <c r="AW31" s="266"/>
      <c r="AX31" s="265"/>
      <c r="AY31" s="264"/>
      <c r="AZ31" s="263"/>
      <c r="BA31" s="263"/>
      <c r="BB31" s="263"/>
      <c r="BC31" s="263"/>
      <c r="BD31" s="262"/>
    </row>
    <row r="32" spans="2:56" ht="39.9" customHeight="1" x14ac:dyDescent="0.2">
      <c r="B32" s="281">
        <f t="shared" si="1"/>
        <v>21</v>
      </c>
      <c r="C32" s="280"/>
      <c r="D32" s="279"/>
      <c r="E32" s="274"/>
      <c r="F32" s="278"/>
      <c r="G32" s="277"/>
      <c r="H32" s="276"/>
      <c r="I32" s="276"/>
      <c r="J32" s="276"/>
      <c r="K32" s="275"/>
      <c r="L32" s="274"/>
      <c r="M32" s="273"/>
      <c r="N32" s="273"/>
      <c r="O32" s="272"/>
      <c r="P32" s="271"/>
      <c r="Q32" s="270"/>
      <c r="R32" s="270"/>
      <c r="S32" s="270"/>
      <c r="T32" s="270"/>
      <c r="U32" s="270"/>
      <c r="V32" s="269"/>
      <c r="W32" s="271"/>
      <c r="X32" s="270"/>
      <c r="Y32" s="270"/>
      <c r="Z32" s="270"/>
      <c r="AA32" s="270"/>
      <c r="AB32" s="270"/>
      <c r="AC32" s="269"/>
      <c r="AD32" s="271"/>
      <c r="AE32" s="270"/>
      <c r="AF32" s="270"/>
      <c r="AG32" s="270"/>
      <c r="AH32" s="270"/>
      <c r="AI32" s="270"/>
      <c r="AJ32" s="269"/>
      <c r="AK32" s="271"/>
      <c r="AL32" s="270"/>
      <c r="AM32" s="270"/>
      <c r="AN32" s="270"/>
      <c r="AO32" s="270"/>
      <c r="AP32" s="270"/>
      <c r="AQ32" s="269"/>
      <c r="AR32" s="271"/>
      <c r="AS32" s="270"/>
      <c r="AT32" s="269"/>
      <c r="AU32" s="268"/>
      <c r="AV32" s="267"/>
      <c r="AW32" s="266"/>
      <c r="AX32" s="265"/>
      <c r="AY32" s="264"/>
      <c r="AZ32" s="263"/>
      <c r="BA32" s="263"/>
      <c r="BB32" s="263"/>
      <c r="BC32" s="263"/>
      <c r="BD32" s="262"/>
    </row>
    <row r="33" spans="2:58" ht="39.9" customHeight="1" x14ac:dyDescent="0.2">
      <c r="B33" s="281">
        <f t="shared" si="1"/>
        <v>22</v>
      </c>
      <c r="C33" s="280"/>
      <c r="D33" s="279"/>
      <c r="E33" s="274"/>
      <c r="F33" s="278"/>
      <c r="G33" s="277"/>
      <c r="H33" s="276"/>
      <c r="I33" s="276"/>
      <c r="J33" s="276"/>
      <c r="K33" s="275"/>
      <c r="L33" s="274"/>
      <c r="M33" s="273"/>
      <c r="N33" s="273"/>
      <c r="O33" s="272"/>
      <c r="P33" s="271"/>
      <c r="Q33" s="270"/>
      <c r="R33" s="270"/>
      <c r="S33" s="270"/>
      <c r="T33" s="270"/>
      <c r="U33" s="270"/>
      <c r="V33" s="269"/>
      <c r="W33" s="271"/>
      <c r="X33" s="270"/>
      <c r="Y33" s="270"/>
      <c r="Z33" s="270"/>
      <c r="AA33" s="270"/>
      <c r="AB33" s="270"/>
      <c r="AC33" s="269"/>
      <c r="AD33" s="271"/>
      <c r="AE33" s="270"/>
      <c r="AF33" s="270"/>
      <c r="AG33" s="270"/>
      <c r="AH33" s="270"/>
      <c r="AI33" s="270"/>
      <c r="AJ33" s="269"/>
      <c r="AK33" s="271"/>
      <c r="AL33" s="270"/>
      <c r="AM33" s="270"/>
      <c r="AN33" s="270"/>
      <c r="AO33" s="270"/>
      <c r="AP33" s="270"/>
      <c r="AQ33" s="269"/>
      <c r="AR33" s="271"/>
      <c r="AS33" s="270"/>
      <c r="AT33" s="269"/>
      <c r="AU33" s="268"/>
      <c r="AV33" s="267"/>
      <c r="AW33" s="266"/>
      <c r="AX33" s="265"/>
      <c r="AY33" s="264"/>
      <c r="AZ33" s="263"/>
      <c r="BA33" s="263"/>
      <c r="BB33" s="263"/>
      <c r="BC33" s="263"/>
      <c r="BD33" s="262"/>
    </row>
    <row r="34" spans="2:58" ht="39.9" customHeight="1" x14ac:dyDescent="0.2">
      <c r="B34" s="281">
        <f t="shared" si="1"/>
        <v>23</v>
      </c>
      <c r="C34" s="280"/>
      <c r="D34" s="279"/>
      <c r="E34" s="274"/>
      <c r="F34" s="278"/>
      <c r="G34" s="277"/>
      <c r="H34" s="276"/>
      <c r="I34" s="276"/>
      <c r="J34" s="276"/>
      <c r="K34" s="275"/>
      <c r="L34" s="274"/>
      <c r="M34" s="273"/>
      <c r="N34" s="273"/>
      <c r="O34" s="272"/>
      <c r="P34" s="271"/>
      <c r="Q34" s="270"/>
      <c r="R34" s="270"/>
      <c r="S34" s="270"/>
      <c r="T34" s="270"/>
      <c r="U34" s="270"/>
      <c r="V34" s="269"/>
      <c r="W34" s="271"/>
      <c r="X34" s="270"/>
      <c r="Y34" s="270"/>
      <c r="Z34" s="270"/>
      <c r="AA34" s="270"/>
      <c r="AB34" s="270"/>
      <c r="AC34" s="269"/>
      <c r="AD34" s="271"/>
      <c r="AE34" s="270"/>
      <c r="AF34" s="270"/>
      <c r="AG34" s="270"/>
      <c r="AH34" s="270"/>
      <c r="AI34" s="270"/>
      <c r="AJ34" s="269"/>
      <c r="AK34" s="271"/>
      <c r="AL34" s="270"/>
      <c r="AM34" s="270"/>
      <c r="AN34" s="270"/>
      <c r="AO34" s="270"/>
      <c r="AP34" s="270"/>
      <c r="AQ34" s="269"/>
      <c r="AR34" s="271"/>
      <c r="AS34" s="270"/>
      <c r="AT34" s="269"/>
      <c r="AU34" s="268"/>
      <c r="AV34" s="267"/>
      <c r="AW34" s="266"/>
      <c r="AX34" s="265"/>
      <c r="AY34" s="264"/>
      <c r="AZ34" s="263"/>
      <c r="BA34" s="263"/>
      <c r="BB34" s="263"/>
      <c r="BC34" s="263"/>
      <c r="BD34" s="262"/>
    </row>
    <row r="35" spans="2:58" ht="39.9" customHeight="1" x14ac:dyDescent="0.2">
      <c r="B35" s="281">
        <f t="shared" si="1"/>
        <v>24</v>
      </c>
      <c r="C35" s="280"/>
      <c r="D35" s="279"/>
      <c r="E35" s="274"/>
      <c r="F35" s="278"/>
      <c r="G35" s="277"/>
      <c r="H35" s="276"/>
      <c r="I35" s="276"/>
      <c r="J35" s="276"/>
      <c r="K35" s="275"/>
      <c r="L35" s="274"/>
      <c r="M35" s="273"/>
      <c r="N35" s="273"/>
      <c r="O35" s="272"/>
      <c r="P35" s="271"/>
      <c r="Q35" s="270"/>
      <c r="R35" s="270"/>
      <c r="S35" s="270"/>
      <c r="T35" s="270"/>
      <c r="U35" s="270"/>
      <c r="V35" s="269"/>
      <c r="W35" s="271"/>
      <c r="X35" s="270"/>
      <c r="Y35" s="270"/>
      <c r="Z35" s="270"/>
      <c r="AA35" s="270"/>
      <c r="AB35" s="270"/>
      <c r="AC35" s="269"/>
      <c r="AD35" s="271"/>
      <c r="AE35" s="270"/>
      <c r="AF35" s="270"/>
      <c r="AG35" s="270"/>
      <c r="AH35" s="270"/>
      <c r="AI35" s="270"/>
      <c r="AJ35" s="269"/>
      <c r="AK35" s="271"/>
      <c r="AL35" s="270"/>
      <c r="AM35" s="270"/>
      <c r="AN35" s="270"/>
      <c r="AO35" s="270"/>
      <c r="AP35" s="270"/>
      <c r="AQ35" s="269"/>
      <c r="AR35" s="271"/>
      <c r="AS35" s="270"/>
      <c r="AT35" s="269"/>
      <c r="AU35" s="268"/>
      <c r="AV35" s="267"/>
      <c r="AW35" s="266"/>
      <c r="AX35" s="265"/>
      <c r="AY35" s="264"/>
      <c r="AZ35" s="263"/>
      <c r="BA35" s="263"/>
      <c r="BB35" s="263"/>
      <c r="BC35" s="263"/>
      <c r="BD35" s="262"/>
    </row>
    <row r="36" spans="2:58" ht="39.9" customHeight="1" x14ac:dyDescent="0.2">
      <c r="B36" s="281">
        <f t="shared" si="1"/>
        <v>25</v>
      </c>
      <c r="C36" s="280"/>
      <c r="D36" s="279"/>
      <c r="E36" s="274"/>
      <c r="F36" s="278"/>
      <c r="G36" s="277"/>
      <c r="H36" s="276"/>
      <c r="I36" s="276"/>
      <c r="J36" s="276"/>
      <c r="K36" s="275"/>
      <c r="L36" s="274"/>
      <c r="M36" s="273"/>
      <c r="N36" s="273"/>
      <c r="O36" s="272"/>
      <c r="P36" s="271"/>
      <c r="Q36" s="270"/>
      <c r="R36" s="270"/>
      <c r="S36" s="270"/>
      <c r="T36" s="270"/>
      <c r="U36" s="270"/>
      <c r="V36" s="269"/>
      <c r="W36" s="271"/>
      <c r="X36" s="270"/>
      <c r="Y36" s="270"/>
      <c r="Z36" s="270"/>
      <c r="AA36" s="270"/>
      <c r="AB36" s="270"/>
      <c r="AC36" s="269"/>
      <c r="AD36" s="271"/>
      <c r="AE36" s="270"/>
      <c r="AF36" s="270"/>
      <c r="AG36" s="270"/>
      <c r="AH36" s="270"/>
      <c r="AI36" s="270"/>
      <c r="AJ36" s="269"/>
      <c r="AK36" s="271"/>
      <c r="AL36" s="270"/>
      <c r="AM36" s="270"/>
      <c r="AN36" s="270"/>
      <c r="AO36" s="270"/>
      <c r="AP36" s="270"/>
      <c r="AQ36" s="269"/>
      <c r="AR36" s="271"/>
      <c r="AS36" s="270"/>
      <c r="AT36" s="269"/>
      <c r="AU36" s="268"/>
      <c r="AV36" s="267"/>
      <c r="AW36" s="266"/>
      <c r="AX36" s="265"/>
      <c r="AY36" s="264"/>
      <c r="AZ36" s="263"/>
      <c r="BA36" s="263"/>
      <c r="BB36" s="263"/>
      <c r="BC36" s="263"/>
      <c r="BD36" s="262"/>
    </row>
    <row r="37" spans="2:58" ht="39.9" customHeight="1" x14ac:dyDescent="0.2">
      <c r="B37" s="281">
        <f t="shared" si="1"/>
        <v>26</v>
      </c>
      <c r="C37" s="578"/>
      <c r="D37" s="579"/>
      <c r="E37" s="580"/>
      <c r="F37" s="583"/>
      <c r="G37" s="569"/>
      <c r="H37" s="570"/>
      <c r="I37" s="570"/>
      <c r="J37" s="570"/>
      <c r="K37" s="571"/>
      <c r="L37" s="580"/>
      <c r="M37" s="581"/>
      <c r="N37" s="581"/>
      <c r="O37" s="582"/>
      <c r="P37" s="271"/>
      <c r="Q37" s="270"/>
      <c r="R37" s="270"/>
      <c r="S37" s="270"/>
      <c r="T37" s="270"/>
      <c r="U37" s="270"/>
      <c r="V37" s="269"/>
      <c r="W37" s="271"/>
      <c r="X37" s="270"/>
      <c r="Y37" s="270"/>
      <c r="Z37" s="270"/>
      <c r="AA37" s="270"/>
      <c r="AB37" s="270"/>
      <c r="AC37" s="269"/>
      <c r="AD37" s="271"/>
      <c r="AE37" s="270"/>
      <c r="AF37" s="270"/>
      <c r="AG37" s="270"/>
      <c r="AH37" s="270"/>
      <c r="AI37" s="270"/>
      <c r="AJ37" s="269"/>
      <c r="AK37" s="271"/>
      <c r="AL37" s="270"/>
      <c r="AM37" s="270"/>
      <c r="AN37" s="270"/>
      <c r="AO37" s="270"/>
      <c r="AP37" s="270"/>
      <c r="AQ37" s="269"/>
      <c r="AR37" s="271"/>
      <c r="AS37" s="270"/>
      <c r="AT37" s="269"/>
      <c r="AU37" s="533"/>
      <c r="AV37" s="534"/>
      <c r="AW37" s="531"/>
      <c r="AX37" s="532"/>
      <c r="AY37" s="593"/>
      <c r="AZ37" s="594"/>
      <c r="BA37" s="594"/>
      <c r="BB37" s="594"/>
      <c r="BC37" s="594"/>
      <c r="BD37" s="595"/>
    </row>
    <row r="38" spans="2:58" ht="39.9" customHeight="1" x14ac:dyDescent="0.2">
      <c r="B38" s="281">
        <f t="shared" si="1"/>
        <v>27</v>
      </c>
      <c r="C38" s="578"/>
      <c r="D38" s="579"/>
      <c r="E38" s="580"/>
      <c r="F38" s="583"/>
      <c r="G38" s="569"/>
      <c r="H38" s="570"/>
      <c r="I38" s="570"/>
      <c r="J38" s="570"/>
      <c r="K38" s="571"/>
      <c r="L38" s="580"/>
      <c r="M38" s="581"/>
      <c r="N38" s="581"/>
      <c r="O38" s="582"/>
      <c r="P38" s="271"/>
      <c r="Q38" s="270"/>
      <c r="R38" s="270"/>
      <c r="S38" s="270"/>
      <c r="T38" s="270"/>
      <c r="U38" s="270"/>
      <c r="V38" s="269"/>
      <c r="W38" s="271"/>
      <c r="X38" s="270"/>
      <c r="Y38" s="270"/>
      <c r="Z38" s="270"/>
      <c r="AA38" s="270"/>
      <c r="AB38" s="270"/>
      <c r="AC38" s="269"/>
      <c r="AD38" s="271"/>
      <c r="AE38" s="270"/>
      <c r="AF38" s="270"/>
      <c r="AG38" s="270"/>
      <c r="AH38" s="270"/>
      <c r="AI38" s="270"/>
      <c r="AJ38" s="269"/>
      <c r="AK38" s="271"/>
      <c r="AL38" s="270"/>
      <c r="AM38" s="270"/>
      <c r="AN38" s="270"/>
      <c r="AO38" s="270"/>
      <c r="AP38" s="270"/>
      <c r="AQ38" s="269"/>
      <c r="AR38" s="271"/>
      <c r="AS38" s="270"/>
      <c r="AT38" s="269"/>
      <c r="AU38" s="533"/>
      <c r="AV38" s="534"/>
      <c r="AW38" s="531"/>
      <c r="AX38" s="532"/>
      <c r="AY38" s="593"/>
      <c r="AZ38" s="594"/>
      <c r="BA38" s="594"/>
      <c r="BB38" s="594"/>
      <c r="BC38" s="594"/>
      <c r="BD38" s="595"/>
    </row>
    <row r="39" spans="2:58" ht="39.9" customHeight="1" thickBot="1" x14ac:dyDescent="0.25">
      <c r="B39" s="261">
        <f t="shared" si="1"/>
        <v>28</v>
      </c>
      <c r="C39" s="607"/>
      <c r="D39" s="608"/>
      <c r="E39" s="609"/>
      <c r="F39" s="610"/>
      <c r="G39" s="611"/>
      <c r="H39" s="612"/>
      <c r="I39" s="612"/>
      <c r="J39" s="612"/>
      <c r="K39" s="613"/>
      <c r="L39" s="609"/>
      <c r="M39" s="614"/>
      <c r="N39" s="614"/>
      <c r="O39" s="615"/>
      <c r="P39" s="260"/>
      <c r="Q39" s="259"/>
      <c r="R39" s="259"/>
      <c r="S39" s="259"/>
      <c r="T39" s="259"/>
      <c r="U39" s="259"/>
      <c r="V39" s="258"/>
      <c r="W39" s="260"/>
      <c r="X39" s="259"/>
      <c r="Y39" s="259"/>
      <c r="Z39" s="259"/>
      <c r="AA39" s="259"/>
      <c r="AB39" s="259"/>
      <c r="AC39" s="258"/>
      <c r="AD39" s="260"/>
      <c r="AE39" s="259"/>
      <c r="AF39" s="259"/>
      <c r="AG39" s="259"/>
      <c r="AH39" s="259"/>
      <c r="AI39" s="259"/>
      <c r="AJ39" s="258"/>
      <c r="AK39" s="260"/>
      <c r="AL39" s="259"/>
      <c r="AM39" s="259"/>
      <c r="AN39" s="259"/>
      <c r="AO39" s="259"/>
      <c r="AP39" s="259"/>
      <c r="AQ39" s="258"/>
      <c r="AR39" s="260"/>
      <c r="AS39" s="259"/>
      <c r="AT39" s="258"/>
      <c r="AU39" s="602"/>
      <c r="AV39" s="603"/>
      <c r="AW39" s="604"/>
      <c r="AX39" s="605"/>
      <c r="AY39" s="599"/>
      <c r="AZ39" s="600"/>
      <c r="BA39" s="600"/>
      <c r="BB39" s="600"/>
      <c r="BC39" s="600"/>
      <c r="BD39" s="601"/>
    </row>
    <row r="40" spans="2:58" ht="20.25" customHeight="1" x14ac:dyDescent="0.2">
      <c r="C40" s="257"/>
      <c r="D40" s="256"/>
      <c r="E40" s="255"/>
      <c r="AC40" s="254"/>
    </row>
    <row r="41" spans="2:58" ht="20.25" customHeight="1" x14ac:dyDescent="0.2">
      <c r="C41" s="257"/>
      <c r="D41" s="256"/>
      <c r="E41" s="255"/>
      <c r="AC41" s="254"/>
    </row>
    <row r="42" spans="2:58" s="247" customFormat="1" ht="24.9" customHeight="1" x14ac:dyDescent="0.2">
      <c r="B42" s="247" t="s">
        <v>475</v>
      </c>
      <c r="C42" s="253"/>
      <c r="D42" s="253"/>
      <c r="U42" s="253"/>
      <c r="AK42" s="252"/>
      <c r="AL42" s="251"/>
      <c r="AM42" s="251"/>
      <c r="BF42" s="251"/>
    </row>
    <row r="43" spans="2:58" s="247" customFormat="1" ht="24.9" customHeight="1" x14ac:dyDescent="0.2">
      <c r="B43" s="247" t="s">
        <v>474</v>
      </c>
      <c r="C43" s="253"/>
      <c r="D43" s="253"/>
      <c r="U43" s="253"/>
      <c r="AK43" s="252"/>
      <c r="AL43" s="251"/>
      <c r="AM43" s="251"/>
      <c r="BF43" s="251"/>
    </row>
    <row r="44" spans="2:58" s="247" customFormat="1" ht="24.9" customHeight="1" x14ac:dyDescent="0.2">
      <c r="B44" s="247" t="s">
        <v>473</v>
      </c>
      <c r="C44" s="252"/>
      <c r="D44" s="252"/>
      <c r="E44" s="252"/>
      <c r="F44" s="252"/>
      <c r="G44" s="252"/>
      <c r="H44" s="252"/>
      <c r="I44" s="252"/>
      <c r="J44" s="252"/>
      <c r="K44" s="252"/>
      <c r="L44" s="252"/>
      <c r="M44" s="252"/>
      <c r="N44" s="252"/>
      <c r="O44" s="252"/>
      <c r="P44" s="252"/>
      <c r="Q44" s="252"/>
      <c r="R44" s="252"/>
      <c r="S44" s="252"/>
      <c r="T44" s="252"/>
      <c r="U44" s="251"/>
      <c r="V44" s="251"/>
      <c r="W44" s="252"/>
      <c r="X44" s="252"/>
      <c r="Y44" s="252"/>
      <c r="Z44" s="252"/>
      <c r="AA44" s="252"/>
      <c r="AB44" s="252"/>
      <c r="AC44" s="252"/>
      <c r="AD44" s="252"/>
      <c r="AE44" s="252"/>
      <c r="AF44" s="252"/>
      <c r="AG44" s="252"/>
      <c r="AH44" s="252"/>
      <c r="AI44" s="252"/>
      <c r="AJ44" s="252"/>
      <c r="AK44" s="252"/>
      <c r="AL44" s="251"/>
      <c r="AM44" s="251"/>
      <c r="BF44" s="251"/>
    </row>
    <row r="45" spans="2:58" s="247" customFormat="1" ht="24.9" customHeight="1" x14ac:dyDescent="0.2">
      <c r="B45" s="247" t="s">
        <v>472</v>
      </c>
    </row>
    <row r="46" spans="2:58" s="247" customFormat="1" ht="24.9" customHeight="1" x14ac:dyDescent="0.2">
      <c r="B46" s="247" t="s">
        <v>471</v>
      </c>
    </row>
    <row r="47" spans="2:58" s="247" customFormat="1" ht="24.9" customHeight="1" x14ac:dyDescent="0.2">
      <c r="B47" s="247" t="s">
        <v>470</v>
      </c>
    </row>
    <row r="48" spans="2:58" s="247" customFormat="1" ht="24.9" customHeight="1" x14ac:dyDescent="0.2">
      <c r="B48" s="247" t="s">
        <v>469</v>
      </c>
    </row>
    <row r="49" spans="2:8" s="247" customFormat="1" ht="24.9" customHeight="1" x14ac:dyDescent="0.2"/>
    <row r="50" spans="2:8" s="247" customFormat="1" ht="24.9" customHeight="1" x14ac:dyDescent="0.2">
      <c r="C50" s="250" t="s">
        <v>468</v>
      </c>
      <c r="D50" s="606" t="s">
        <v>467</v>
      </c>
      <c r="E50" s="606"/>
      <c r="F50" s="606"/>
      <c r="G50" s="606"/>
      <c r="H50" s="606"/>
    </row>
    <row r="51" spans="2:8" s="247" customFormat="1" ht="24.9" customHeight="1" x14ac:dyDescent="0.2">
      <c r="C51" s="249" t="s">
        <v>466</v>
      </c>
      <c r="D51" s="606" t="s">
        <v>465</v>
      </c>
      <c r="E51" s="606"/>
      <c r="F51" s="606"/>
      <c r="G51" s="606"/>
      <c r="H51" s="606"/>
    </row>
    <row r="52" spans="2:8" s="247" customFormat="1" ht="24.9" customHeight="1" x14ac:dyDescent="0.2">
      <c r="C52" s="249" t="s">
        <v>464</v>
      </c>
      <c r="D52" s="606" t="s">
        <v>463</v>
      </c>
      <c r="E52" s="606"/>
      <c r="F52" s="606"/>
      <c r="G52" s="606"/>
      <c r="H52" s="606"/>
    </row>
    <row r="53" spans="2:8" s="247" customFormat="1" ht="24.9" customHeight="1" x14ac:dyDescent="0.2">
      <c r="C53" s="249" t="s">
        <v>462</v>
      </c>
      <c r="D53" s="606" t="s">
        <v>461</v>
      </c>
      <c r="E53" s="606"/>
      <c r="F53" s="606"/>
      <c r="G53" s="606"/>
      <c r="H53" s="606"/>
    </row>
    <row r="54" spans="2:8" s="247" customFormat="1" ht="24.9" customHeight="1" x14ac:dyDescent="0.2">
      <c r="C54" s="249" t="s">
        <v>460</v>
      </c>
      <c r="D54" s="606" t="s">
        <v>459</v>
      </c>
      <c r="E54" s="606"/>
      <c r="F54" s="606"/>
      <c r="G54" s="606"/>
      <c r="H54" s="606"/>
    </row>
    <row r="55" spans="2:8" s="247" customFormat="1" ht="24.9" customHeight="1" x14ac:dyDescent="0.2"/>
    <row r="56" spans="2:8" s="247" customFormat="1" ht="24.9" customHeight="1" x14ac:dyDescent="0.2">
      <c r="C56" s="247" t="s">
        <v>458</v>
      </c>
    </row>
    <row r="57" spans="2:8" s="247" customFormat="1" ht="24.9" customHeight="1" x14ac:dyDescent="0.2">
      <c r="C57" s="247" t="s">
        <v>457</v>
      </c>
    </row>
    <row r="58" spans="2:8" s="247" customFormat="1" ht="24.9" customHeight="1" x14ac:dyDescent="0.2">
      <c r="C58" s="247" t="s">
        <v>456</v>
      </c>
    </row>
    <row r="59" spans="2:8" s="247" customFormat="1" ht="24.9" customHeight="1" x14ac:dyDescent="0.2"/>
    <row r="60" spans="2:8" s="247" customFormat="1" ht="24.9" customHeight="1" x14ac:dyDescent="0.2">
      <c r="B60" s="247" t="s">
        <v>455</v>
      </c>
    </row>
    <row r="61" spans="2:8" s="247" customFormat="1" ht="24.9" customHeight="1" x14ac:dyDescent="0.2">
      <c r="B61" s="247" t="s">
        <v>454</v>
      </c>
    </row>
    <row r="62" spans="2:8" s="247" customFormat="1" ht="24.9" customHeight="1" x14ac:dyDescent="0.2">
      <c r="B62" s="247" t="s">
        <v>453</v>
      </c>
    </row>
    <row r="63" spans="2:8" s="247" customFormat="1" ht="24.9" customHeight="1" x14ac:dyDescent="0.2">
      <c r="B63" s="247" t="s">
        <v>452</v>
      </c>
    </row>
    <row r="64" spans="2:8" s="247" customFormat="1" ht="24.9" customHeight="1" x14ac:dyDescent="0.2">
      <c r="B64" s="247" t="s">
        <v>451</v>
      </c>
    </row>
    <row r="65" spans="2:2" s="247" customFormat="1" ht="24.9" customHeight="1" x14ac:dyDescent="0.2">
      <c r="B65" s="247" t="s">
        <v>450</v>
      </c>
    </row>
    <row r="66" spans="2:2" s="247" customFormat="1" ht="24.9" customHeight="1" x14ac:dyDescent="0.2">
      <c r="B66" s="247" t="s">
        <v>449</v>
      </c>
    </row>
    <row r="67" spans="2:2" s="247" customFormat="1" ht="24.9" customHeight="1" x14ac:dyDescent="0.2">
      <c r="B67" s="247" t="s">
        <v>448</v>
      </c>
    </row>
    <row r="68" spans="2:2" s="247" customFormat="1" ht="24.9" customHeight="1" x14ac:dyDescent="0.2">
      <c r="B68" s="247" t="s">
        <v>447</v>
      </c>
    </row>
    <row r="69" spans="2:2" s="247" customFormat="1" ht="24.9" customHeight="1" x14ac:dyDescent="0.2">
      <c r="B69" s="247" t="s">
        <v>446</v>
      </c>
    </row>
    <row r="70" spans="2:2" s="247" customFormat="1" ht="24.9" customHeight="1" x14ac:dyDescent="0.2">
      <c r="B70" s="247" t="s">
        <v>445</v>
      </c>
    </row>
    <row r="71" spans="2:2" s="247" customFormat="1" ht="24.9" customHeight="1" x14ac:dyDescent="0.2">
      <c r="B71" s="247" t="s">
        <v>444</v>
      </c>
    </row>
    <row r="72" spans="2:2" s="247" customFormat="1" ht="24.9" customHeight="1" x14ac:dyDescent="0.2">
      <c r="B72" s="248" t="s">
        <v>443</v>
      </c>
    </row>
    <row r="73" spans="2:2" s="247" customFormat="1" ht="24.9" customHeight="1" x14ac:dyDescent="0.2">
      <c r="B73" s="248" t="s">
        <v>442</v>
      </c>
    </row>
    <row r="74" spans="2:2" ht="24.9" customHeight="1" x14ac:dyDescent="0.2">
      <c r="B74" s="329" t="s">
        <v>441</v>
      </c>
    </row>
  </sheetData>
  <sheetProtection insertRows="0"/>
  <mergeCells count="15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L24:O24"/>
    <mergeCell ref="C39:D39"/>
    <mergeCell ref="E39:F39"/>
    <mergeCell ref="G39:K39"/>
    <mergeCell ref="L39:O39"/>
    <mergeCell ref="AY12:BD12"/>
    <mergeCell ref="AY13:BD13"/>
    <mergeCell ref="AY14:BD14"/>
    <mergeCell ref="AY15:BD15"/>
    <mergeCell ref="AY16:BD16"/>
    <mergeCell ref="AY17:BD17"/>
    <mergeCell ref="AY39:BD39"/>
    <mergeCell ref="C37:D37"/>
    <mergeCell ref="E37:F37"/>
    <mergeCell ref="G37:K37"/>
    <mergeCell ref="L37:O37"/>
    <mergeCell ref="AU38:AV38"/>
    <mergeCell ref="AW38:AX38"/>
    <mergeCell ref="AU39:AV39"/>
    <mergeCell ref="AW39:AX39"/>
    <mergeCell ref="AU37:AV37"/>
    <mergeCell ref="C22:D22"/>
    <mergeCell ref="C38:D38"/>
    <mergeCell ref="E38:F38"/>
    <mergeCell ref="G38:K38"/>
    <mergeCell ref="L38:O38"/>
    <mergeCell ref="AY37:BD37"/>
    <mergeCell ref="AY38:BD38"/>
    <mergeCell ref="C24:D24"/>
    <mergeCell ref="AY18:BD18"/>
    <mergeCell ref="AY19:BD19"/>
    <mergeCell ref="AY20:BD20"/>
    <mergeCell ref="C23:D23"/>
    <mergeCell ref="E23:F23"/>
    <mergeCell ref="G23:K23"/>
    <mergeCell ref="L23:O23"/>
    <mergeCell ref="E21:F21"/>
    <mergeCell ref="G21:K21"/>
    <mergeCell ref="L21:O21"/>
    <mergeCell ref="C20:D20"/>
    <mergeCell ref="E20:F20"/>
    <mergeCell ref="G20:K20"/>
    <mergeCell ref="L20:O20"/>
    <mergeCell ref="C21:D21"/>
    <mergeCell ref="E24:F24"/>
    <mergeCell ref="G24:K24"/>
    <mergeCell ref="C19:D19"/>
    <mergeCell ref="E19:F19"/>
    <mergeCell ref="G19:K19"/>
    <mergeCell ref="L19:O19"/>
    <mergeCell ref="E22:F22"/>
    <mergeCell ref="G22:K22"/>
    <mergeCell ref="L22:O22"/>
    <mergeCell ref="E17:F17"/>
    <mergeCell ref="G17:K17"/>
    <mergeCell ref="E12:F12"/>
    <mergeCell ref="G12:K12"/>
    <mergeCell ref="C13:D13"/>
    <mergeCell ref="L12:O12"/>
    <mergeCell ref="L13:O13"/>
    <mergeCell ref="C18:D18"/>
    <mergeCell ref="E18:F18"/>
    <mergeCell ref="G18:K18"/>
    <mergeCell ref="L18:O18"/>
    <mergeCell ref="B7:B11"/>
    <mergeCell ref="L7:O11"/>
    <mergeCell ref="C7:D11"/>
    <mergeCell ref="E7:F11"/>
    <mergeCell ref="P8:V8"/>
    <mergeCell ref="AU22:AV22"/>
    <mergeCell ref="AU16:AV16"/>
    <mergeCell ref="AU20:AV20"/>
    <mergeCell ref="C17:D17"/>
    <mergeCell ref="L17:O17"/>
    <mergeCell ref="E13:F13"/>
    <mergeCell ref="G13:K13"/>
    <mergeCell ref="E14:F14"/>
    <mergeCell ref="G14:K14"/>
    <mergeCell ref="E15:F15"/>
    <mergeCell ref="G15:K15"/>
    <mergeCell ref="E16:F16"/>
    <mergeCell ref="C14:D14"/>
    <mergeCell ref="L14:O14"/>
    <mergeCell ref="C15:D15"/>
    <mergeCell ref="L15:O15"/>
    <mergeCell ref="C16:D16"/>
    <mergeCell ref="L16:O16"/>
    <mergeCell ref="C12:D12"/>
    <mergeCell ref="AW16:AX16"/>
    <mergeCell ref="AU17:AV17"/>
    <mergeCell ref="AW17:AX17"/>
    <mergeCell ref="AU18:AV18"/>
    <mergeCell ref="AW18:AX18"/>
    <mergeCell ref="AU19:AV19"/>
    <mergeCell ref="AW19:AX19"/>
    <mergeCell ref="AW22:AX22"/>
    <mergeCell ref="G7:K11"/>
    <mergeCell ref="AU12:AV12"/>
    <mergeCell ref="AW12:AX12"/>
    <mergeCell ref="AU13:AV13"/>
    <mergeCell ref="AW13:AX13"/>
    <mergeCell ref="AU14:AV14"/>
    <mergeCell ref="AW14:AX14"/>
    <mergeCell ref="AU15:AV15"/>
    <mergeCell ref="AW15:AX15"/>
    <mergeCell ref="G16:K16"/>
    <mergeCell ref="U2:V2"/>
    <mergeCell ref="AZ3:BC3"/>
    <mergeCell ref="AZ4:BC4"/>
    <mergeCell ref="AK8:AQ8"/>
    <mergeCell ref="AR8:AT8"/>
    <mergeCell ref="AU7:AV11"/>
    <mergeCell ref="AW7:AX11"/>
    <mergeCell ref="AM1:BA1"/>
    <mergeCell ref="X2:Y2"/>
    <mergeCell ref="AB2:AC2"/>
    <mergeCell ref="AY7:BD11"/>
    <mergeCell ref="AM2:BA2"/>
    <mergeCell ref="AV5:AW5"/>
    <mergeCell ref="AZ5:BA5"/>
    <mergeCell ref="W8:AC8"/>
    <mergeCell ref="AD8:AJ8"/>
    <mergeCell ref="P7:AT7"/>
    <mergeCell ref="AW37:AX37"/>
    <mergeCell ref="AU23:AV23"/>
    <mergeCell ref="AW23:AX23"/>
    <mergeCell ref="AU24:AV24"/>
    <mergeCell ref="AW24:AX24"/>
    <mergeCell ref="AU25:AV25"/>
    <mergeCell ref="AW20:AX20"/>
    <mergeCell ref="AU21:AV21"/>
    <mergeCell ref="AW21:AX21"/>
    <mergeCell ref="AW25:AX25"/>
    <mergeCell ref="AU26:AV26"/>
    <mergeCell ref="AW26:AX26"/>
  </mergeCells>
  <phoneticPr fontId="29"/>
  <conditionalFormatting sqref="AU12:AX39">
    <cfRule type="expression" dxfId="2" priority="1">
      <formula>INDIRECT(ADDRESS(ROW(),COLUMN()))=TRUNC(INDIRECT(ADDRESS(ROW(),COLUMN())))</formula>
    </cfRule>
  </conditionalFormatting>
  <dataValidations count="4">
    <dataValidation allowBlank="1" showInputMessage="1" sqref="AM1:BA1" xr:uid="{00000000-0002-0000-0000-000003000000}"/>
    <dataValidation type="list" allowBlank="1" showInputMessage="1" showErrorMessage="1" sqref="AZ4" xr:uid="{00000000-0002-0000-0000-000002000000}">
      <formula1>"予定,実績,予定・実績"</formula1>
    </dataValidation>
    <dataValidation type="list" allowBlank="1" showInputMessage="1" showErrorMessage="1" sqref="AZ3" xr:uid="{00000000-0002-0000-0000-000001000000}">
      <formula1>"４週,暦月"</formula1>
    </dataValidation>
    <dataValidation type="decimal" allowBlank="1" showInputMessage="1" showErrorMessage="1" error="入力可能範囲　32～40" sqref="AV5" xr:uid="{00000000-0002-0000-0000-000000000000}">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3" fitToHeight="0" orientation="landscape" r:id="rId1"/>
  <colBreaks count="1" manualBreakCount="1">
    <brk id="58"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D74FE-015A-4C35-A6EA-9BC3FD685BBB}">
  <sheetPr>
    <tabColor rgb="FF0070C0"/>
    <pageSetUpPr fitToPage="1"/>
  </sheetPr>
  <dimension ref="B1:Y122"/>
  <sheetViews>
    <sheetView view="pageBreakPreview" zoomScaleNormal="100" zoomScaleSheetLayoutView="100" workbookViewId="0"/>
  </sheetViews>
  <sheetFormatPr defaultColWidth="4" defaultRowHeight="13.2" x14ac:dyDescent="0.2"/>
  <cols>
    <col min="1" max="1" width="2.109375" style="117" customWidth="1"/>
    <col min="2" max="2" width="1.6640625" style="117" customWidth="1"/>
    <col min="3" max="19" width="3.88671875" style="117" customWidth="1"/>
    <col min="20" max="20" width="7.77734375" style="117" customWidth="1"/>
    <col min="21" max="25" width="3.21875" style="117" customWidth="1"/>
    <col min="26" max="26" width="2.109375" style="117" customWidth="1"/>
    <col min="27" max="16384" width="4" style="117"/>
  </cols>
  <sheetData>
    <row r="1" spans="2:25" ht="6.75" customHeight="1" x14ac:dyDescent="0.2"/>
    <row r="2" spans="2:25" x14ac:dyDescent="0.2">
      <c r="B2" s="117" t="s">
        <v>1046</v>
      </c>
    </row>
    <row r="3" spans="2:25" ht="15.75" customHeight="1" x14ac:dyDescent="0.2">
      <c r="P3" s="171" t="s">
        <v>134</v>
      </c>
      <c r="Q3" s="622"/>
      <c r="R3" s="622"/>
      <c r="S3" s="130" t="s">
        <v>133</v>
      </c>
      <c r="T3" s="622"/>
      <c r="U3" s="622"/>
      <c r="V3" s="130" t="s">
        <v>602</v>
      </c>
      <c r="W3" s="622"/>
      <c r="X3" s="622"/>
      <c r="Y3" s="130" t="s">
        <v>131</v>
      </c>
    </row>
    <row r="4" spans="2:25" ht="10.5" customHeight="1" x14ac:dyDescent="0.2"/>
    <row r="5" spans="2:25" ht="27.75" customHeight="1" x14ac:dyDescent="0.2">
      <c r="B5" s="656" t="s">
        <v>1045</v>
      </c>
      <c r="C5" s="656"/>
      <c r="D5" s="656"/>
      <c r="E5" s="656"/>
      <c r="F5" s="656"/>
      <c r="G5" s="656"/>
      <c r="H5" s="656"/>
      <c r="I5" s="656"/>
      <c r="J5" s="656"/>
      <c r="K5" s="656"/>
      <c r="L5" s="656"/>
      <c r="M5" s="656"/>
      <c r="N5" s="656"/>
      <c r="O5" s="656"/>
      <c r="P5" s="656"/>
      <c r="Q5" s="656"/>
      <c r="R5" s="656"/>
      <c r="S5" s="656"/>
      <c r="T5" s="656"/>
      <c r="U5" s="656"/>
      <c r="V5" s="656"/>
      <c r="W5" s="656"/>
      <c r="X5" s="656"/>
      <c r="Y5" s="656"/>
    </row>
    <row r="7" spans="2:25" ht="23.25" customHeight="1" x14ac:dyDescent="0.2">
      <c r="B7" s="661" t="s">
        <v>1044</v>
      </c>
      <c r="C7" s="661"/>
      <c r="D7" s="661"/>
      <c r="E7" s="661"/>
      <c r="F7" s="661"/>
      <c r="G7" s="661"/>
      <c r="H7" s="661"/>
      <c r="I7" s="661"/>
      <c r="J7" s="661"/>
      <c r="K7" s="661"/>
      <c r="L7" s="661"/>
      <c r="M7" s="661"/>
      <c r="N7" s="661"/>
      <c r="O7" s="661"/>
      <c r="P7" s="661"/>
      <c r="Q7" s="661"/>
      <c r="R7" s="661"/>
      <c r="S7" s="661"/>
      <c r="T7" s="661"/>
      <c r="U7" s="661"/>
      <c r="V7" s="661"/>
      <c r="W7" s="661"/>
      <c r="X7" s="661"/>
      <c r="Y7" s="691"/>
    </row>
    <row r="8" spans="2:25" ht="23.25" customHeight="1" x14ac:dyDescent="0.2">
      <c r="B8" s="691" t="s">
        <v>1043</v>
      </c>
      <c r="C8" s="691"/>
      <c r="D8" s="691"/>
      <c r="E8" s="691"/>
      <c r="F8" s="691"/>
      <c r="G8" s="691"/>
      <c r="H8" s="691"/>
      <c r="I8" s="683"/>
      <c r="J8" s="683"/>
      <c r="K8" s="683"/>
      <c r="L8" s="683"/>
      <c r="M8" s="683"/>
      <c r="N8" s="683"/>
      <c r="O8" s="683"/>
      <c r="P8" s="683"/>
      <c r="Q8" s="683"/>
      <c r="R8" s="683"/>
      <c r="S8" s="683"/>
      <c r="T8" s="683"/>
      <c r="U8" s="683"/>
      <c r="V8" s="683"/>
      <c r="W8" s="683"/>
      <c r="X8" s="683"/>
      <c r="Y8" s="683"/>
    </row>
    <row r="9" spans="2:25" ht="23.25" customHeight="1" x14ac:dyDescent="0.2">
      <c r="B9" s="691" t="s">
        <v>1042</v>
      </c>
      <c r="C9" s="691"/>
      <c r="D9" s="691"/>
      <c r="E9" s="691"/>
      <c r="F9" s="691"/>
      <c r="G9" s="691"/>
      <c r="H9" s="691"/>
      <c r="I9" s="134" t="s">
        <v>44</v>
      </c>
      <c r="J9" s="169" t="s">
        <v>127</v>
      </c>
      <c r="K9" s="169"/>
      <c r="L9" s="169"/>
      <c r="M9" s="169"/>
      <c r="N9" s="133" t="s">
        <v>44</v>
      </c>
      <c r="O9" s="169" t="s">
        <v>126</v>
      </c>
      <c r="P9" s="169"/>
      <c r="Q9" s="169"/>
      <c r="R9" s="169"/>
      <c r="S9" s="133" t="s">
        <v>44</v>
      </c>
      <c r="T9" s="169" t="s">
        <v>125</v>
      </c>
      <c r="U9" s="169"/>
      <c r="V9" s="169"/>
      <c r="W9" s="169"/>
      <c r="X9" s="169"/>
      <c r="Y9" s="332"/>
    </row>
    <row r="11" spans="2:25" ht="6" customHeight="1" x14ac:dyDescent="0.2">
      <c r="B11" s="145"/>
      <c r="C11" s="144"/>
      <c r="D11" s="144"/>
      <c r="E11" s="144"/>
      <c r="F11" s="144"/>
      <c r="G11" s="144"/>
      <c r="H11" s="144"/>
      <c r="I11" s="144"/>
      <c r="J11" s="144"/>
      <c r="K11" s="144"/>
      <c r="L11" s="144"/>
      <c r="M11" s="144"/>
      <c r="N11" s="144"/>
      <c r="O11" s="144"/>
      <c r="P11" s="144"/>
      <c r="Q11" s="144"/>
      <c r="R11" s="144"/>
      <c r="S11" s="144"/>
      <c r="T11" s="144"/>
      <c r="U11" s="145"/>
      <c r="V11" s="144"/>
      <c r="W11" s="144"/>
      <c r="X11" s="144"/>
      <c r="Y11" s="166"/>
    </row>
    <row r="12" spans="2:25" x14ac:dyDescent="0.2">
      <c r="B12" s="136" t="s">
        <v>1041</v>
      </c>
      <c r="U12" s="136"/>
      <c r="V12" s="141" t="s">
        <v>101</v>
      </c>
      <c r="W12" s="141" t="s">
        <v>94</v>
      </c>
      <c r="X12" s="141" t="s">
        <v>100</v>
      </c>
      <c r="Y12" s="182"/>
    </row>
    <row r="13" spans="2:25" ht="6" customHeight="1" x14ac:dyDescent="0.2">
      <c r="B13" s="136"/>
      <c r="U13" s="136"/>
      <c r="Y13" s="182"/>
    </row>
    <row r="14" spans="2:25" ht="18" customHeight="1" x14ac:dyDescent="0.2">
      <c r="B14" s="136"/>
      <c r="C14" s="117" t="s">
        <v>1040</v>
      </c>
      <c r="U14" s="131"/>
      <c r="V14" s="130" t="s">
        <v>44</v>
      </c>
      <c r="W14" s="130" t="s">
        <v>94</v>
      </c>
      <c r="X14" s="130" t="s">
        <v>44</v>
      </c>
      <c r="Y14" s="129"/>
    </row>
    <row r="15" spans="2:25" ht="18" customHeight="1" x14ac:dyDescent="0.2">
      <c r="B15" s="136"/>
      <c r="C15" s="117" t="s">
        <v>1039</v>
      </c>
      <c r="U15" s="131"/>
      <c r="V15" s="137"/>
      <c r="W15" s="137"/>
      <c r="X15" s="137"/>
      <c r="Y15" s="129"/>
    </row>
    <row r="16" spans="2:25" ht="18" customHeight="1" x14ac:dyDescent="0.2">
      <c r="B16" s="136"/>
      <c r="U16" s="131"/>
      <c r="V16" s="137"/>
      <c r="W16" s="137"/>
      <c r="X16" s="137"/>
      <c r="Y16" s="129"/>
    </row>
    <row r="17" spans="2:25" ht="18" customHeight="1" x14ac:dyDescent="0.2">
      <c r="B17" s="136"/>
      <c r="C17" s="117" t="s">
        <v>1009</v>
      </c>
      <c r="D17" s="661" t="s">
        <v>217</v>
      </c>
      <c r="E17" s="661"/>
      <c r="F17" s="661"/>
      <c r="G17" s="661"/>
      <c r="H17" s="661"/>
      <c r="I17" s="170" t="s">
        <v>1008</v>
      </c>
      <c r="J17" s="151"/>
      <c r="K17" s="151"/>
      <c r="L17" s="662"/>
      <c r="M17" s="662"/>
      <c r="N17" s="662"/>
      <c r="O17" s="187" t="s">
        <v>95</v>
      </c>
      <c r="U17" s="180"/>
      <c r="V17" s="130"/>
      <c r="W17" s="130"/>
      <c r="X17" s="130"/>
      <c r="Y17" s="179"/>
    </row>
    <row r="18" spans="2:25" ht="18" customHeight="1" x14ac:dyDescent="0.2">
      <c r="B18" s="136"/>
      <c r="C18" s="117" t="s">
        <v>1009</v>
      </c>
      <c r="D18" s="661" t="s">
        <v>217</v>
      </c>
      <c r="E18" s="661"/>
      <c r="F18" s="661"/>
      <c r="G18" s="661"/>
      <c r="H18" s="661"/>
      <c r="I18" s="170" t="s">
        <v>1038</v>
      </c>
      <c r="J18" s="151"/>
      <c r="K18" s="151"/>
      <c r="L18" s="662"/>
      <c r="M18" s="662"/>
      <c r="N18" s="662"/>
      <c r="O18" s="187" t="s">
        <v>95</v>
      </c>
      <c r="U18" s="180"/>
      <c r="V18" s="130"/>
      <c r="W18" s="130"/>
      <c r="X18" s="130"/>
      <c r="Y18" s="179"/>
    </row>
    <row r="19" spans="2:25" ht="18" customHeight="1" x14ac:dyDescent="0.2">
      <c r="B19" s="136"/>
      <c r="D19" s="130"/>
      <c r="E19" s="130"/>
      <c r="F19" s="130"/>
      <c r="G19" s="130"/>
      <c r="H19" s="130"/>
      <c r="O19" s="130"/>
      <c r="U19" s="180"/>
      <c r="V19" s="130"/>
      <c r="W19" s="130"/>
      <c r="X19" s="130"/>
      <c r="Y19" s="179"/>
    </row>
    <row r="20" spans="2:25" ht="18" customHeight="1" x14ac:dyDescent="0.2">
      <c r="B20" s="136"/>
      <c r="C20" s="117" t="s">
        <v>1037</v>
      </c>
      <c r="U20" s="131"/>
      <c r="V20" s="130" t="s">
        <v>44</v>
      </c>
      <c r="W20" s="130" t="s">
        <v>94</v>
      </c>
      <c r="X20" s="130" t="s">
        <v>44</v>
      </c>
      <c r="Y20" s="129"/>
    </row>
    <row r="21" spans="2:25" ht="18" customHeight="1" x14ac:dyDescent="0.2">
      <c r="B21" s="136"/>
      <c r="C21" s="117" t="s">
        <v>1036</v>
      </c>
      <c r="U21" s="131"/>
      <c r="V21" s="137"/>
      <c r="W21" s="137"/>
      <c r="X21" s="137"/>
      <c r="Y21" s="129"/>
    </row>
    <row r="22" spans="2:25" ht="18" customHeight="1" x14ac:dyDescent="0.2">
      <c r="B22" s="136"/>
      <c r="C22" s="117" t="s">
        <v>1035</v>
      </c>
      <c r="T22" s="117" t="s">
        <v>1004</v>
      </c>
      <c r="U22" s="131"/>
      <c r="V22" s="130" t="s">
        <v>44</v>
      </c>
      <c r="W22" s="130" t="s">
        <v>94</v>
      </c>
      <c r="X22" s="130" t="s">
        <v>44</v>
      </c>
      <c r="Y22" s="129"/>
    </row>
    <row r="23" spans="2:25" ht="18" customHeight="1" x14ac:dyDescent="0.2">
      <c r="B23" s="136"/>
      <c r="C23" s="117" t="s">
        <v>1034</v>
      </c>
      <c r="U23" s="131"/>
      <c r="V23" s="130" t="s">
        <v>44</v>
      </c>
      <c r="W23" s="130" t="s">
        <v>94</v>
      </c>
      <c r="X23" s="130" t="s">
        <v>44</v>
      </c>
      <c r="Y23" s="129"/>
    </row>
    <row r="24" spans="2:25" ht="18" customHeight="1" x14ac:dyDescent="0.2">
      <c r="B24" s="136"/>
      <c r="C24" s="117" t="s">
        <v>1033</v>
      </c>
      <c r="U24" s="131"/>
      <c r="V24" s="130" t="s">
        <v>44</v>
      </c>
      <c r="W24" s="130" t="s">
        <v>94</v>
      </c>
      <c r="X24" s="130" t="s">
        <v>44</v>
      </c>
      <c r="Y24" s="129"/>
    </row>
    <row r="25" spans="2:25" ht="18" customHeight="1" x14ac:dyDescent="0.2">
      <c r="B25" s="136"/>
      <c r="C25" s="117" t="s">
        <v>1032</v>
      </c>
      <c r="U25" s="131"/>
      <c r="V25" s="137"/>
      <c r="W25" s="137"/>
      <c r="X25" s="137"/>
      <c r="Y25" s="129"/>
    </row>
    <row r="26" spans="2:25" ht="18" customHeight="1" x14ac:dyDescent="0.2">
      <c r="B26" s="136"/>
      <c r="C26" s="117" t="s">
        <v>1031</v>
      </c>
      <c r="U26" s="131"/>
      <c r="V26" s="130" t="s">
        <v>44</v>
      </c>
      <c r="W26" s="130" t="s">
        <v>94</v>
      </c>
      <c r="X26" s="130" t="s">
        <v>44</v>
      </c>
      <c r="Y26" s="129"/>
    </row>
    <row r="27" spans="2:25" ht="18" customHeight="1" x14ac:dyDescent="0.2">
      <c r="B27" s="136"/>
      <c r="C27" s="117" t="s">
        <v>997</v>
      </c>
      <c r="U27" s="131"/>
      <c r="V27" s="130"/>
      <c r="W27" s="130"/>
      <c r="X27" s="130"/>
      <c r="Y27" s="129"/>
    </row>
    <row r="28" spans="2:25" ht="18" customHeight="1" x14ac:dyDescent="0.2">
      <c r="B28" s="136"/>
      <c r="C28" s="117" t="s">
        <v>996</v>
      </c>
      <c r="U28" s="131"/>
      <c r="V28" s="130"/>
      <c r="W28" s="130"/>
      <c r="X28" s="130"/>
      <c r="Y28" s="129"/>
    </row>
    <row r="29" spans="2:25" ht="18" customHeight="1" x14ac:dyDescent="0.2">
      <c r="B29" s="136"/>
      <c r="C29" s="117" t="s">
        <v>1030</v>
      </c>
      <c r="U29" s="131"/>
      <c r="V29" s="130" t="s">
        <v>44</v>
      </c>
      <c r="W29" s="130" t="s">
        <v>94</v>
      </c>
      <c r="X29" s="130" t="s">
        <v>44</v>
      </c>
      <c r="Y29" s="129"/>
    </row>
    <row r="30" spans="2:25" ht="18" customHeight="1" x14ac:dyDescent="0.2">
      <c r="B30" s="136"/>
      <c r="C30" s="117" t="s">
        <v>1029</v>
      </c>
      <c r="U30" s="131"/>
      <c r="V30" s="137"/>
      <c r="W30" s="137"/>
      <c r="X30" s="137"/>
      <c r="Y30" s="129"/>
    </row>
    <row r="31" spans="2:25" ht="18" customHeight="1" x14ac:dyDescent="0.2">
      <c r="B31" s="136"/>
      <c r="D31" s="117" t="s">
        <v>993</v>
      </c>
      <c r="U31" s="131"/>
      <c r="V31" s="130" t="s">
        <v>44</v>
      </c>
      <c r="W31" s="130" t="s">
        <v>94</v>
      </c>
      <c r="X31" s="130" t="s">
        <v>44</v>
      </c>
      <c r="Y31" s="129"/>
    </row>
    <row r="32" spans="2:25" ht="18" customHeight="1" x14ac:dyDescent="0.2">
      <c r="B32" s="136"/>
      <c r="D32" s="117" t="s">
        <v>992</v>
      </c>
      <c r="U32" s="131"/>
      <c r="V32" s="130" t="s">
        <v>44</v>
      </c>
      <c r="W32" s="130" t="s">
        <v>94</v>
      </c>
      <c r="X32" s="130" t="s">
        <v>44</v>
      </c>
      <c r="Y32" s="129"/>
    </row>
    <row r="33" spans="2:25" ht="18" customHeight="1" x14ac:dyDescent="0.2">
      <c r="B33" s="136"/>
      <c r="C33" s="117" t="s">
        <v>1028</v>
      </c>
      <c r="U33" s="131"/>
      <c r="V33" s="130" t="s">
        <v>44</v>
      </c>
      <c r="W33" s="130" t="s">
        <v>94</v>
      </c>
      <c r="X33" s="130" t="s">
        <v>44</v>
      </c>
      <c r="Y33" s="129"/>
    </row>
    <row r="34" spans="2:25" ht="18" customHeight="1" x14ac:dyDescent="0.2">
      <c r="B34" s="136"/>
      <c r="C34" s="117" t="s">
        <v>1027</v>
      </c>
      <c r="U34" s="131"/>
      <c r="V34" s="137"/>
      <c r="W34" s="137"/>
      <c r="X34" s="137"/>
      <c r="Y34" s="129"/>
    </row>
    <row r="35" spans="2:25" ht="18" customHeight="1" x14ac:dyDescent="0.2">
      <c r="B35" s="136"/>
      <c r="C35" s="117" t="s">
        <v>1026</v>
      </c>
      <c r="U35" s="131"/>
      <c r="V35" s="130" t="s">
        <v>44</v>
      </c>
      <c r="W35" s="130" t="s">
        <v>94</v>
      </c>
      <c r="X35" s="130" t="s">
        <v>44</v>
      </c>
      <c r="Y35" s="129"/>
    </row>
    <row r="36" spans="2:25" ht="18" customHeight="1" x14ac:dyDescent="0.2">
      <c r="B36" s="136"/>
      <c r="C36" s="117" t="s">
        <v>1025</v>
      </c>
      <c r="U36" s="131"/>
      <c r="V36" s="137"/>
      <c r="W36" s="137"/>
      <c r="X36" s="137"/>
      <c r="Y36" s="129"/>
    </row>
    <row r="37" spans="2:25" ht="18" customHeight="1" x14ac:dyDescent="0.2">
      <c r="B37" s="136"/>
      <c r="C37" s="117" t="s">
        <v>1024</v>
      </c>
      <c r="U37" s="131"/>
      <c r="V37" s="130" t="s">
        <v>44</v>
      </c>
      <c r="W37" s="130" t="s">
        <v>94</v>
      </c>
      <c r="X37" s="130" t="s">
        <v>44</v>
      </c>
      <c r="Y37" s="129"/>
    </row>
    <row r="38" spans="2:25" ht="18" customHeight="1" x14ac:dyDescent="0.2">
      <c r="B38" s="136"/>
      <c r="C38" s="117" t="s">
        <v>986</v>
      </c>
      <c r="U38" s="131"/>
      <c r="V38" s="137"/>
      <c r="W38" s="137"/>
      <c r="X38" s="137"/>
      <c r="Y38" s="129"/>
    </row>
    <row r="39" spans="2:25" ht="18" customHeight="1" x14ac:dyDescent="0.2">
      <c r="B39" s="124"/>
      <c r="C39" s="123" t="s">
        <v>1023</v>
      </c>
      <c r="D39" s="123"/>
      <c r="E39" s="123"/>
      <c r="F39" s="123"/>
      <c r="G39" s="123"/>
      <c r="H39" s="123"/>
      <c r="I39" s="123"/>
      <c r="J39" s="123"/>
      <c r="K39" s="123"/>
      <c r="L39" s="123"/>
      <c r="M39" s="123"/>
      <c r="N39" s="123"/>
      <c r="O39" s="123"/>
      <c r="P39" s="123"/>
      <c r="Q39" s="123"/>
      <c r="R39" s="123"/>
      <c r="S39" s="123"/>
      <c r="T39" s="123"/>
      <c r="U39" s="177"/>
      <c r="V39" s="122"/>
      <c r="W39" s="122"/>
      <c r="X39" s="122"/>
      <c r="Y39" s="121"/>
    </row>
    <row r="40" spans="2:25" x14ac:dyDescent="0.2">
      <c r="B40" s="117" t="s">
        <v>974</v>
      </c>
    </row>
    <row r="41" spans="2:25" ht="14.25" customHeight="1" x14ac:dyDescent="0.2">
      <c r="B41" s="117" t="s">
        <v>973</v>
      </c>
    </row>
    <row r="43" spans="2:25" ht="14.25" customHeight="1" x14ac:dyDescent="0.2"/>
    <row r="121" spans="3:7" x14ac:dyDescent="0.2">
      <c r="C121" s="123"/>
      <c r="D121" s="123"/>
      <c r="E121" s="123"/>
      <c r="F121" s="123"/>
      <c r="G121" s="123"/>
    </row>
    <row r="122" spans="3:7" x14ac:dyDescent="0.2">
      <c r="C122" s="144"/>
    </row>
  </sheetData>
  <mergeCells count="13">
    <mergeCell ref="B9:H9"/>
    <mergeCell ref="D17:H17"/>
    <mergeCell ref="L17:N17"/>
    <mergeCell ref="D18:H18"/>
    <mergeCell ref="L18:N18"/>
    <mergeCell ref="B8:H8"/>
    <mergeCell ref="I8:Y8"/>
    <mergeCell ref="Q3:R3"/>
    <mergeCell ref="T3:U3"/>
    <mergeCell ref="W3:X3"/>
    <mergeCell ref="B5:Y5"/>
    <mergeCell ref="B7:H7"/>
    <mergeCell ref="I7:Y7"/>
  </mergeCells>
  <phoneticPr fontId="29"/>
  <dataValidations count="1">
    <dataValidation type="list" allowBlank="1" showInputMessage="1" showErrorMessage="1" sqref="I9 N9 S9 V14 X14 V20 X20 V22:V24 X22:X24 V26:V29 X26:X29 V31:V33 X31:X33 V35 X35 V37 X37" xr:uid="{C555B552-0A64-42A1-8C29-3D0F33789592}">
      <formula1>"□,■"</formula1>
    </dataValidation>
  </dataValidations>
  <pageMargins left="0.7" right="0.7" top="0.75" bottom="0.75" header="0.3" footer="0.3"/>
  <pageSetup paperSize="9" scale="9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2143E-253C-4333-AA47-FA0753754FCF}">
  <sheetPr codeName="Sheet27">
    <tabColor rgb="FF0070C0"/>
  </sheetPr>
  <dimension ref="B1:AK123"/>
  <sheetViews>
    <sheetView view="pageBreakPreview" zoomScaleNormal="100" zoomScaleSheetLayoutView="100" workbookViewId="0"/>
  </sheetViews>
  <sheetFormatPr defaultColWidth="3.44140625" defaultRowHeight="13.2" x14ac:dyDescent="0.2"/>
  <cols>
    <col min="1" max="1" width="1.21875" style="112" customWidth="1"/>
    <col min="2" max="2" width="4.109375" style="113" customWidth="1"/>
    <col min="3" max="6" width="4.109375" style="112" customWidth="1"/>
    <col min="7" max="7" width="1.44140625" style="112" customWidth="1"/>
    <col min="8" max="25" width="3.44140625" style="112"/>
    <col min="26" max="26" width="1" style="112" customWidth="1"/>
    <col min="27" max="27" width="4" style="112" customWidth="1"/>
    <col min="28" max="28" width="2.33203125" style="112" customWidth="1"/>
    <col min="29" max="29" width="4" style="112" customWidth="1"/>
    <col min="30" max="30" width="1.21875" style="112" customWidth="1"/>
    <col min="31" max="16384" width="3.44140625" style="112"/>
  </cols>
  <sheetData>
    <row r="1" spans="2:37" s="117" customFormat="1" x14ac:dyDescent="0.2"/>
    <row r="2" spans="2:37" s="117" customFormat="1" x14ac:dyDescent="0.2">
      <c r="B2" s="117" t="s">
        <v>436</v>
      </c>
    </row>
    <row r="3" spans="2:37" s="117" customFormat="1" ht="47.25" customHeight="1" x14ac:dyDescent="0.2">
      <c r="B3" s="656" t="s">
        <v>263</v>
      </c>
      <c r="C3" s="622"/>
      <c r="D3" s="622"/>
      <c r="E3" s="622"/>
      <c r="F3" s="622"/>
      <c r="G3" s="622"/>
      <c r="H3" s="622"/>
      <c r="I3" s="622"/>
      <c r="J3" s="622"/>
      <c r="K3" s="622"/>
      <c r="L3" s="622"/>
      <c r="M3" s="622"/>
      <c r="N3" s="622"/>
      <c r="O3" s="622"/>
      <c r="P3" s="622"/>
      <c r="Q3" s="622"/>
      <c r="R3" s="622"/>
      <c r="S3" s="622"/>
      <c r="T3" s="622"/>
      <c r="U3" s="622"/>
      <c r="V3" s="622"/>
      <c r="W3" s="622"/>
      <c r="X3" s="622"/>
      <c r="Y3" s="622"/>
      <c r="Z3" s="622"/>
      <c r="AA3" s="622"/>
      <c r="AB3" s="622"/>
      <c r="AC3" s="622"/>
    </row>
    <row r="4" spans="2:37" s="117" customFormat="1" ht="23.25" customHeight="1" x14ac:dyDescent="0.2">
      <c r="B4" s="691" t="s">
        <v>262</v>
      </c>
      <c r="C4" s="691"/>
      <c r="D4" s="691"/>
      <c r="E4" s="691"/>
      <c r="F4" s="691"/>
      <c r="G4" s="661"/>
      <c r="H4" s="662"/>
      <c r="I4" s="662"/>
      <c r="J4" s="662"/>
      <c r="K4" s="662"/>
      <c r="L4" s="662"/>
      <c r="M4" s="662"/>
      <c r="N4" s="662"/>
      <c r="O4" s="662"/>
      <c r="P4" s="662"/>
      <c r="Q4" s="662"/>
      <c r="R4" s="662"/>
      <c r="S4" s="662"/>
      <c r="T4" s="662"/>
      <c r="U4" s="662"/>
      <c r="V4" s="662"/>
      <c r="W4" s="662"/>
      <c r="X4" s="662"/>
      <c r="Y4" s="662"/>
      <c r="Z4" s="662"/>
      <c r="AA4" s="662"/>
      <c r="AB4" s="662"/>
      <c r="AC4" s="726"/>
    </row>
    <row r="5" spans="2:37" s="117" customFormat="1" ht="23.25" customHeight="1" x14ac:dyDescent="0.2">
      <c r="B5" s="661" t="s">
        <v>149</v>
      </c>
      <c r="C5" s="662"/>
      <c r="D5" s="662"/>
      <c r="E5" s="662"/>
      <c r="F5" s="726"/>
      <c r="G5" s="170"/>
      <c r="H5" s="133" t="s">
        <v>44</v>
      </c>
      <c r="I5" s="169" t="s">
        <v>127</v>
      </c>
      <c r="J5" s="169"/>
      <c r="K5" s="169"/>
      <c r="L5" s="169"/>
      <c r="M5" s="130" t="s">
        <v>44</v>
      </c>
      <c r="N5" s="169" t="s">
        <v>126</v>
      </c>
      <c r="O5" s="169"/>
      <c r="P5" s="169"/>
      <c r="Q5" s="169"/>
      <c r="R5" s="130" t="s">
        <v>44</v>
      </c>
      <c r="S5" s="169" t="s">
        <v>125</v>
      </c>
      <c r="T5" s="169"/>
      <c r="U5" s="169"/>
      <c r="V5" s="133"/>
      <c r="W5" s="133"/>
      <c r="X5" s="133"/>
      <c r="Y5" s="133"/>
      <c r="Z5" s="133"/>
      <c r="AA5" s="133"/>
      <c r="AB5" s="133"/>
      <c r="AC5" s="187"/>
    </row>
    <row r="6" spans="2:37" s="117" customFormat="1" ht="23.25" customHeight="1" x14ac:dyDescent="0.2">
      <c r="B6" s="728" t="s">
        <v>261</v>
      </c>
      <c r="C6" s="729"/>
      <c r="D6" s="729"/>
      <c r="E6" s="729"/>
      <c r="F6" s="730"/>
      <c r="G6" s="145"/>
      <c r="H6" s="130" t="s">
        <v>44</v>
      </c>
      <c r="I6" s="144" t="s">
        <v>260</v>
      </c>
      <c r="J6" s="143"/>
      <c r="K6" s="143"/>
      <c r="L6" s="143"/>
      <c r="M6" s="143"/>
      <c r="N6" s="143"/>
      <c r="O6" s="143"/>
      <c r="P6" s="143"/>
      <c r="Q6" s="130" t="s">
        <v>44</v>
      </c>
      <c r="R6" s="144" t="s">
        <v>259</v>
      </c>
      <c r="S6" s="143"/>
      <c r="T6" s="143"/>
      <c r="U6" s="143"/>
      <c r="V6" s="146"/>
      <c r="W6" s="146"/>
      <c r="X6" s="146"/>
      <c r="Y6" s="146"/>
      <c r="Z6" s="146"/>
      <c r="AA6" s="146"/>
      <c r="AB6" s="146"/>
      <c r="AC6" s="186"/>
    </row>
    <row r="7" spans="2:37" s="117" customFormat="1" ht="23.25" customHeight="1" x14ac:dyDescent="0.2">
      <c r="B7" s="668"/>
      <c r="C7" s="669"/>
      <c r="D7" s="669"/>
      <c r="E7" s="669"/>
      <c r="F7" s="733"/>
      <c r="G7" s="124"/>
      <c r="H7" s="148" t="s">
        <v>44</v>
      </c>
      <c r="I7" s="123" t="s">
        <v>258</v>
      </c>
      <c r="J7" s="122"/>
      <c r="K7" s="122"/>
      <c r="L7" s="122"/>
      <c r="M7" s="122"/>
      <c r="N7" s="122"/>
      <c r="O7" s="122"/>
      <c r="P7" s="122"/>
      <c r="Q7" s="148" t="s">
        <v>44</v>
      </c>
      <c r="R7" s="123" t="s">
        <v>257</v>
      </c>
      <c r="S7" s="122"/>
      <c r="T7" s="122"/>
      <c r="U7" s="122"/>
      <c r="V7" s="148"/>
      <c r="W7" s="148"/>
      <c r="X7" s="148"/>
      <c r="Y7" s="148"/>
      <c r="Z7" s="148"/>
      <c r="AA7" s="148"/>
      <c r="AB7" s="148"/>
      <c r="AC7" s="185"/>
    </row>
    <row r="8" spans="2:37" s="117" customFormat="1" x14ac:dyDescent="0.2"/>
    <row r="9" spans="2:37" s="117" customFormat="1" x14ac:dyDescent="0.2">
      <c r="B9" s="117" t="s">
        <v>256</v>
      </c>
    </row>
    <row r="10" spans="2:37" s="117" customFormat="1" ht="7.5" customHeight="1" x14ac:dyDescent="0.2"/>
    <row r="11" spans="2:37" s="117" customFormat="1" ht="10.5" customHeight="1" x14ac:dyDescent="0.2">
      <c r="B11" s="145"/>
      <c r="C11" s="144"/>
      <c r="D11" s="144"/>
      <c r="E11" s="144"/>
      <c r="F11" s="166"/>
      <c r="G11" s="144"/>
      <c r="H11" s="144"/>
      <c r="I11" s="144"/>
      <c r="J11" s="144"/>
      <c r="K11" s="144"/>
      <c r="L11" s="144"/>
      <c r="M11" s="144"/>
      <c r="N11" s="144"/>
      <c r="O11" s="144"/>
      <c r="P11" s="144"/>
      <c r="Q11" s="144"/>
      <c r="R11" s="144"/>
      <c r="S11" s="144"/>
      <c r="T11" s="144"/>
      <c r="U11" s="144"/>
      <c r="V11" s="144"/>
      <c r="W11" s="144"/>
      <c r="X11" s="144"/>
      <c r="Y11" s="144"/>
      <c r="Z11" s="144"/>
      <c r="AA11" s="145"/>
      <c r="AB11" s="144"/>
      <c r="AC11" s="166"/>
    </row>
    <row r="12" spans="2:37" s="117" customFormat="1" ht="30" customHeight="1" x14ac:dyDescent="0.2">
      <c r="B12" s="634" t="s">
        <v>246</v>
      </c>
      <c r="C12" s="635"/>
      <c r="D12" s="635"/>
      <c r="E12" s="635"/>
      <c r="F12" s="636"/>
      <c r="H12" s="210" t="s">
        <v>99</v>
      </c>
      <c r="I12" s="812" t="s">
        <v>240</v>
      </c>
      <c r="J12" s="813"/>
      <c r="K12" s="813"/>
      <c r="L12" s="813"/>
      <c r="M12" s="813"/>
      <c r="N12" s="813"/>
      <c r="O12" s="813"/>
      <c r="P12" s="813"/>
      <c r="Q12" s="813"/>
      <c r="R12" s="813"/>
      <c r="S12" s="661"/>
      <c r="T12" s="662"/>
      <c r="U12" s="187" t="s">
        <v>95</v>
      </c>
      <c r="V12" s="130"/>
      <c r="W12" s="130"/>
      <c r="X12" s="130"/>
      <c r="Y12" s="130"/>
      <c r="AA12" s="216" t="s">
        <v>101</v>
      </c>
      <c r="AB12" s="215" t="s">
        <v>94</v>
      </c>
      <c r="AC12" s="214" t="s">
        <v>100</v>
      </c>
      <c r="AK12" s="137"/>
    </row>
    <row r="13" spans="2:37" s="117" customFormat="1" ht="43.5" customHeight="1" x14ac:dyDescent="0.2">
      <c r="B13" s="634"/>
      <c r="C13" s="635"/>
      <c r="D13" s="635"/>
      <c r="E13" s="635"/>
      <c r="F13" s="636"/>
      <c r="H13" s="210" t="s">
        <v>97</v>
      </c>
      <c r="I13" s="814" t="s">
        <v>245</v>
      </c>
      <c r="J13" s="815"/>
      <c r="K13" s="815"/>
      <c r="L13" s="815"/>
      <c r="M13" s="815"/>
      <c r="N13" s="815"/>
      <c r="O13" s="815"/>
      <c r="P13" s="815"/>
      <c r="Q13" s="815"/>
      <c r="R13" s="816"/>
      <c r="S13" s="661"/>
      <c r="T13" s="662"/>
      <c r="U13" s="187" t="s">
        <v>95</v>
      </c>
      <c r="V13" s="117" t="s">
        <v>238</v>
      </c>
      <c r="W13" s="700" t="s">
        <v>255</v>
      </c>
      <c r="X13" s="700"/>
      <c r="Y13" s="700"/>
      <c r="Z13" s="154"/>
      <c r="AA13" s="180" t="s">
        <v>44</v>
      </c>
      <c r="AB13" s="130" t="s">
        <v>94</v>
      </c>
      <c r="AC13" s="179" t="s">
        <v>44</v>
      </c>
      <c r="AK13" s="137"/>
    </row>
    <row r="14" spans="2:37" s="117" customFormat="1" ht="7.5" customHeight="1" x14ac:dyDescent="0.2">
      <c r="B14" s="124"/>
      <c r="C14" s="123"/>
      <c r="D14" s="123"/>
      <c r="E14" s="123"/>
      <c r="F14" s="132"/>
      <c r="G14" s="123"/>
      <c r="H14" s="123"/>
      <c r="I14" s="123"/>
      <c r="J14" s="123"/>
      <c r="K14" s="123"/>
      <c r="L14" s="123"/>
      <c r="M14" s="123"/>
      <c r="N14" s="123"/>
      <c r="O14" s="123"/>
      <c r="P14" s="123"/>
      <c r="Q14" s="123"/>
      <c r="R14" s="123"/>
      <c r="S14" s="123"/>
      <c r="T14" s="123"/>
      <c r="U14" s="123"/>
      <c r="V14" s="123"/>
      <c r="W14" s="123"/>
      <c r="X14" s="123"/>
      <c r="Y14" s="123"/>
      <c r="Z14" s="123"/>
      <c r="AA14" s="124"/>
      <c r="AB14" s="123"/>
      <c r="AC14" s="132"/>
    </row>
    <row r="15" spans="2:37" s="117" customFormat="1" x14ac:dyDescent="0.2">
      <c r="B15" s="145"/>
      <c r="C15" s="144"/>
      <c r="D15" s="144"/>
      <c r="E15" s="144"/>
      <c r="F15" s="166"/>
      <c r="G15" s="144"/>
      <c r="H15" s="144"/>
      <c r="I15" s="144"/>
      <c r="J15" s="144"/>
      <c r="K15" s="144"/>
      <c r="L15" s="144"/>
      <c r="M15" s="144"/>
      <c r="N15" s="144"/>
      <c r="O15" s="144"/>
      <c r="P15" s="144"/>
      <c r="Q15" s="144"/>
      <c r="R15" s="144"/>
      <c r="S15" s="144"/>
      <c r="T15" s="144"/>
      <c r="U15" s="144"/>
      <c r="V15" s="144"/>
      <c r="W15" s="144"/>
      <c r="X15" s="144"/>
      <c r="Y15" s="144"/>
      <c r="Z15" s="144"/>
      <c r="AA15" s="145"/>
      <c r="AB15" s="144"/>
      <c r="AC15" s="166"/>
    </row>
    <row r="16" spans="2:37" s="117" customFormat="1" ht="30" customHeight="1" x14ac:dyDescent="0.2">
      <c r="B16" s="634" t="s">
        <v>254</v>
      </c>
      <c r="C16" s="635"/>
      <c r="D16" s="635"/>
      <c r="E16" s="635"/>
      <c r="F16" s="636"/>
      <c r="H16" s="210" t="s">
        <v>99</v>
      </c>
      <c r="I16" s="814" t="s">
        <v>240</v>
      </c>
      <c r="J16" s="815"/>
      <c r="K16" s="815"/>
      <c r="L16" s="815"/>
      <c r="M16" s="815"/>
      <c r="N16" s="815"/>
      <c r="O16" s="815"/>
      <c r="P16" s="815"/>
      <c r="Q16" s="815"/>
      <c r="R16" s="816"/>
      <c r="S16" s="661"/>
      <c r="T16" s="662"/>
      <c r="U16" s="187" t="s">
        <v>95</v>
      </c>
      <c r="V16" s="130"/>
      <c r="W16" s="130"/>
      <c r="X16" s="130"/>
      <c r="Y16" s="130"/>
      <c r="AA16" s="216" t="s">
        <v>101</v>
      </c>
      <c r="AB16" s="215" t="s">
        <v>94</v>
      </c>
      <c r="AC16" s="214" t="s">
        <v>100</v>
      </c>
      <c r="AK16" s="137"/>
    </row>
    <row r="17" spans="2:37" s="117" customFormat="1" ht="36" customHeight="1" x14ac:dyDescent="0.2">
      <c r="B17" s="634"/>
      <c r="C17" s="635"/>
      <c r="D17" s="635"/>
      <c r="E17" s="635"/>
      <c r="F17" s="636"/>
      <c r="H17" s="210" t="s">
        <v>97</v>
      </c>
      <c r="I17" s="814" t="s">
        <v>243</v>
      </c>
      <c r="J17" s="815"/>
      <c r="K17" s="815"/>
      <c r="L17" s="815"/>
      <c r="M17" s="815"/>
      <c r="N17" s="815"/>
      <c r="O17" s="815"/>
      <c r="P17" s="815"/>
      <c r="Q17" s="815"/>
      <c r="R17" s="816"/>
      <c r="S17" s="661"/>
      <c r="T17" s="662"/>
      <c r="U17" s="187" t="s">
        <v>95</v>
      </c>
      <c r="V17" s="117" t="s">
        <v>238</v>
      </c>
      <c r="W17" s="700" t="s">
        <v>253</v>
      </c>
      <c r="X17" s="700"/>
      <c r="Y17" s="700"/>
      <c r="Z17" s="154"/>
      <c r="AA17" s="180" t="s">
        <v>44</v>
      </c>
      <c r="AB17" s="130" t="s">
        <v>94</v>
      </c>
      <c r="AC17" s="179" t="s">
        <v>44</v>
      </c>
      <c r="AK17" s="137"/>
    </row>
    <row r="18" spans="2:37" s="117" customFormat="1" ht="7.5" customHeight="1" x14ac:dyDescent="0.2">
      <c r="B18" s="124"/>
      <c r="C18" s="123"/>
      <c r="D18" s="123"/>
      <c r="E18" s="123"/>
      <c r="F18" s="132"/>
      <c r="G18" s="123"/>
      <c r="H18" s="123"/>
      <c r="I18" s="123"/>
      <c r="J18" s="123"/>
      <c r="K18" s="123"/>
      <c r="L18" s="123"/>
      <c r="M18" s="123"/>
      <c r="N18" s="123"/>
      <c r="O18" s="123"/>
      <c r="P18" s="123"/>
      <c r="Q18" s="123"/>
      <c r="R18" s="123"/>
      <c r="S18" s="123"/>
      <c r="T18" s="123"/>
      <c r="U18" s="123"/>
      <c r="V18" s="123"/>
      <c r="W18" s="123"/>
      <c r="X18" s="123"/>
      <c r="Y18" s="123"/>
      <c r="Z18" s="123"/>
      <c r="AA18" s="124"/>
      <c r="AB18" s="123"/>
      <c r="AC18" s="132"/>
    </row>
    <row r="19" spans="2:37" s="117" customFormat="1" x14ac:dyDescent="0.2">
      <c r="B19" s="145"/>
      <c r="C19" s="144"/>
      <c r="D19" s="144"/>
      <c r="E19" s="144"/>
      <c r="F19" s="166"/>
      <c r="G19" s="144"/>
      <c r="H19" s="144"/>
      <c r="I19" s="144"/>
      <c r="J19" s="144"/>
      <c r="K19" s="144"/>
      <c r="L19" s="144"/>
      <c r="M19" s="144"/>
      <c r="N19" s="144"/>
      <c r="O19" s="144"/>
      <c r="P19" s="144"/>
      <c r="Q19" s="144"/>
      <c r="R19" s="144"/>
      <c r="S19" s="144"/>
      <c r="T19" s="144"/>
      <c r="U19" s="144"/>
      <c r="V19" s="144"/>
      <c r="W19" s="144"/>
      <c r="X19" s="144"/>
      <c r="Y19" s="144"/>
      <c r="Z19" s="144"/>
      <c r="AA19" s="145"/>
      <c r="AB19" s="144"/>
      <c r="AC19" s="166"/>
    </row>
    <row r="20" spans="2:37" s="117" customFormat="1" ht="30" customHeight="1" x14ac:dyDescent="0.2">
      <c r="B20" s="634" t="s">
        <v>241</v>
      </c>
      <c r="C20" s="635"/>
      <c r="D20" s="635"/>
      <c r="E20" s="635"/>
      <c r="F20" s="636"/>
      <c r="H20" s="210" t="s">
        <v>99</v>
      </c>
      <c r="I20" s="814" t="s">
        <v>240</v>
      </c>
      <c r="J20" s="815"/>
      <c r="K20" s="815"/>
      <c r="L20" s="815"/>
      <c r="M20" s="815"/>
      <c r="N20" s="815"/>
      <c r="O20" s="815"/>
      <c r="P20" s="815"/>
      <c r="Q20" s="815"/>
      <c r="R20" s="816"/>
      <c r="S20" s="661"/>
      <c r="T20" s="662"/>
      <c r="U20" s="187" t="s">
        <v>95</v>
      </c>
      <c r="V20" s="130"/>
      <c r="W20" s="130"/>
      <c r="X20" s="130"/>
      <c r="Y20" s="130"/>
      <c r="AA20" s="216" t="s">
        <v>101</v>
      </c>
      <c r="AB20" s="215" t="s">
        <v>94</v>
      </c>
      <c r="AC20" s="214" t="s">
        <v>100</v>
      </c>
      <c r="AK20" s="137"/>
    </row>
    <row r="21" spans="2:37" s="117" customFormat="1" ht="36" customHeight="1" x14ac:dyDescent="0.2">
      <c r="B21" s="634"/>
      <c r="C21" s="635"/>
      <c r="D21" s="635"/>
      <c r="E21" s="635"/>
      <c r="F21" s="636"/>
      <c r="H21" s="210" t="s">
        <v>97</v>
      </c>
      <c r="I21" s="814" t="s">
        <v>239</v>
      </c>
      <c r="J21" s="815"/>
      <c r="K21" s="815"/>
      <c r="L21" s="815"/>
      <c r="M21" s="815"/>
      <c r="N21" s="815"/>
      <c r="O21" s="815"/>
      <c r="P21" s="815"/>
      <c r="Q21" s="815"/>
      <c r="R21" s="816"/>
      <c r="S21" s="661"/>
      <c r="T21" s="662"/>
      <c r="U21" s="187" t="s">
        <v>95</v>
      </c>
      <c r="V21" s="117" t="s">
        <v>238</v>
      </c>
      <c r="W21" s="700" t="s">
        <v>252</v>
      </c>
      <c r="X21" s="700"/>
      <c r="Y21" s="700"/>
      <c r="Z21" s="154"/>
      <c r="AA21" s="180" t="s">
        <v>44</v>
      </c>
      <c r="AB21" s="130" t="s">
        <v>94</v>
      </c>
      <c r="AC21" s="179" t="s">
        <v>44</v>
      </c>
      <c r="AK21" s="137"/>
    </row>
    <row r="22" spans="2:37" s="117" customFormat="1" ht="7.5" customHeight="1" x14ac:dyDescent="0.2">
      <c r="B22" s="124"/>
      <c r="C22" s="123"/>
      <c r="D22" s="123"/>
      <c r="E22" s="123"/>
      <c r="F22" s="132"/>
      <c r="G22" s="123"/>
      <c r="V22" s="123"/>
      <c r="W22" s="123"/>
      <c r="X22" s="123"/>
      <c r="Y22" s="123"/>
      <c r="Z22" s="123"/>
      <c r="AA22" s="124"/>
      <c r="AB22" s="123"/>
      <c r="AC22" s="132"/>
    </row>
    <row r="23" spans="2:37" s="117" customFormat="1" ht="9.75" customHeight="1" x14ac:dyDescent="0.2">
      <c r="B23" s="145"/>
      <c r="C23" s="144"/>
      <c r="D23" s="144"/>
      <c r="E23" s="144"/>
      <c r="F23" s="166"/>
      <c r="G23" s="144"/>
      <c r="H23" s="144"/>
      <c r="I23" s="144"/>
      <c r="J23" s="144"/>
      <c r="K23" s="144"/>
      <c r="L23" s="144"/>
      <c r="M23" s="144"/>
      <c r="N23" s="144"/>
      <c r="O23" s="144"/>
      <c r="P23" s="144"/>
      <c r="Q23" s="144"/>
      <c r="R23" s="144"/>
      <c r="S23" s="144"/>
      <c r="T23" s="144"/>
      <c r="U23" s="144"/>
      <c r="V23" s="144"/>
      <c r="W23" s="144"/>
      <c r="X23" s="144"/>
      <c r="Y23" s="144"/>
      <c r="Z23" s="144"/>
      <c r="AA23" s="145"/>
      <c r="AB23" s="144"/>
      <c r="AC23" s="166"/>
    </row>
    <row r="24" spans="2:37" s="117" customFormat="1" ht="13.5" customHeight="1" x14ac:dyDescent="0.2">
      <c r="B24" s="222"/>
      <c r="C24" s="178"/>
      <c r="D24" s="178"/>
      <c r="E24" s="178"/>
      <c r="F24" s="221"/>
      <c r="AA24" s="216" t="s">
        <v>101</v>
      </c>
      <c r="AB24" s="215" t="s">
        <v>94</v>
      </c>
      <c r="AC24" s="214" t="s">
        <v>100</v>
      </c>
    </row>
    <row r="25" spans="2:37" s="117" customFormat="1" ht="36" customHeight="1" x14ac:dyDescent="0.2">
      <c r="B25" s="634" t="s">
        <v>251</v>
      </c>
      <c r="C25" s="635"/>
      <c r="D25" s="635"/>
      <c r="E25" s="635"/>
      <c r="F25" s="636"/>
      <c r="H25" s="210" t="s">
        <v>99</v>
      </c>
      <c r="I25" s="814" t="s">
        <v>250</v>
      </c>
      <c r="J25" s="815"/>
      <c r="K25" s="815"/>
      <c r="L25" s="815"/>
      <c r="M25" s="815"/>
      <c r="N25" s="815"/>
      <c r="O25" s="815"/>
      <c r="P25" s="815"/>
      <c r="Q25" s="815"/>
      <c r="R25" s="816"/>
      <c r="S25" s="661"/>
      <c r="T25" s="662"/>
      <c r="U25" s="187" t="s">
        <v>95</v>
      </c>
      <c r="V25" s="120" t="s">
        <v>238</v>
      </c>
      <c r="W25" s="700" t="s">
        <v>249</v>
      </c>
      <c r="X25" s="700"/>
      <c r="Y25" s="700"/>
      <c r="Z25" s="154"/>
      <c r="AA25" s="180" t="s">
        <v>44</v>
      </c>
      <c r="AB25" s="130" t="s">
        <v>94</v>
      </c>
      <c r="AC25" s="179" t="s">
        <v>44</v>
      </c>
      <c r="AK25" s="137"/>
    </row>
    <row r="26" spans="2:37" s="117" customFormat="1" ht="7.5" customHeight="1" x14ac:dyDescent="0.2">
      <c r="B26" s="128"/>
      <c r="C26" s="127"/>
      <c r="D26" s="127"/>
      <c r="E26" s="127"/>
      <c r="F26" s="126"/>
      <c r="G26" s="123"/>
      <c r="H26" s="219"/>
      <c r="I26" s="823"/>
      <c r="J26" s="823"/>
      <c r="K26" s="823"/>
      <c r="L26" s="823"/>
      <c r="M26" s="217"/>
      <c r="N26" s="217"/>
      <c r="O26" s="217"/>
      <c r="P26" s="217"/>
      <c r="Q26" s="217"/>
      <c r="R26" s="217"/>
      <c r="S26" s="123"/>
      <c r="T26" s="123"/>
      <c r="U26" s="148"/>
      <c r="V26" s="127"/>
      <c r="W26" s="220"/>
      <c r="X26" s="220"/>
      <c r="Y26" s="220"/>
      <c r="Z26" s="156"/>
      <c r="AA26" s="820"/>
      <c r="AB26" s="821"/>
      <c r="AC26" s="822"/>
      <c r="AK26" s="137"/>
    </row>
    <row r="27" spans="2:37" s="117" customFormat="1" ht="7.5" customHeight="1" x14ac:dyDescent="0.2">
      <c r="B27" s="145"/>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5"/>
      <c r="AB27" s="144"/>
      <c r="AC27" s="166"/>
    </row>
    <row r="28" spans="2:37" s="117" customFormat="1" x14ac:dyDescent="0.2">
      <c r="B28" s="136"/>
      <c r="AA28" s="216" t="s">
        <v>101</v>
      </c>
      <c r="AB28" s="215" t="s">
        <v>94</v>
      </c>
      <c r="AC28" s="214" t="s">
        <v>100</v>
      </c>
    </row>
    <row r="29" spans="2:37" s="117" customFormat="1" ht="21" customHeight="1" x14ac:dyDescent="0.2">
      <c r="B29" s="685" t="s">
        <v>248</v>
      </c>
      <c r="C29" s="686"/>
      <c r="D29" s="686"/>
      <c r="E29" s="686"/>
      <c r="F29" s="686"/>
      <c r="G29" s="686"/>
      <c r="H29" s="686"/>
      <c r="I29" s="686"/>
      <c r="J29" s="686"/>
      <c r="K29" s="686"/>
      <c r="L29" s="686"/>
      <c r="M29" s="686"/>
      <c r="N29" s="686"/>
      <c r="O29" s="686"/>
      <c r="P29" s="686"/>
      <c r="Q29" s="686"/>
      <c r="R29" s="686"/>
      <c r="S29" s="686"/>
      <c r="T29" s="686"/>
      <c r="U29" s="686"/>
      <c r="V29" s="686"/>
      <c r="W29" s="686"/>
      <c r="X29" s="686"/>
      <c r="Y29" s="686"/>
      <c r="Z29" s="687"/>
      <c r="AA29" s="180" t="s">
        <v>44</v>
      </c>
      <c r="AB29" s="130" t="s">
        <v>94</v>
      </c>
      <c r="AC29" s="179" t="s">
        <v>44</v>
      </c>
    </row>
    <row r="30" spans="2:37" s="117" customFormat="1" ht="4.5" customHeight="1" x14ac:dyDescent="0.2">
      <c r="B30" s="124"/>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4"/>
      <c r="AB30" s="123"/>
      <c r="AC30" s="132"/>
    </row>
    <row r="31" spans="2:37" s="117" customFormat="1" x14ac:dyDescent="0.2"/>
    <row r="32" spans="2:37" s="117" customFormat="1" x14ac:dyDescent="0.2">
      <c r="B32" s="117" t="s">
        <v>247</v>
      </c>
    </row>
    <row r="33" spans="2:37" s="117" customFormat="1" ht="7.5" customHeight="1" x14ac:dyDescent="0.2"/>
    <row r="34" spans="2:37" s="117" customFormat="1" ht="7.5" customHeight="1" x14ac:dyDescent="0.2">
      <c r="B34" s="145"/>
      <c r="C34" s="144"/>
      <c r="D34" s="144"/>
      <c r="E34" s="144"/>
      <c r="F34" s="166"/>
      <c r="G34" s="144"/>
      <c r="H34" s="144"/>
      <c r="I34" s="144"/>
      <c r="J34" s="144"/>
      <c r="K34" s="144"/>
      <c r="L34" s="144"/>
      <c r="M34" s="144"/>
      <c r="N34" s="144"/>
      <c r="O34" s="144"/>
      <c r="P34" s="144"/>
      <c r="Q34" s="144"/>
      <c r="R34" s="144"/>
      <c r="S34" s="144"/>
      <c r="T34" s="144"/>
      <c r="U34" s="144"/>
      <c r="V34" s="144"/>
      <c r="W34" s="144"/>
      <c r="X34" s="144"/>
      <c r="Y34" s="144"/>
      <c r="Z34" s="144"/>
      <c r="AA34" s="145"/>
      <c r="AB34" s="144"/>
      <c r="AC34" s="166"/>
    </row>
    <row r="35" spans="2:37" s="117" customFormat="1" ht="30" customHeight="1" x14ac:dyDescent="0.2">
      <c r="B35" s="634" t="s">
        <v>246</v>
      </c>
      <c r="C35" s="635"/>
      <c r="D35" s="635"/>
      <c r="E35" s="635"/>
      <c r="F35" s="636"/>
      <c r="H35" s="210" t="s">
        <v>99</v>
      </c>
      <c r="I35" s="812" t="s">
        <v>240</v>
      </c>
      <c r="J35" s="813"/>
      <c r="K35" s="813"/>
      <c r="L35" s="813"/>
      <c r="M35" s="813"/>
      <c r="N35" s="813"/>
      <c r="O35" s="813"/>
      <c r="P35" s="813"/>
      <c r="Q35" s="813"/>
      <c r="R35" s="813"/>
      <c r="S35" s="661"/>
      <c r="T35" s="662"/>
      <c r="U35" s="187" t="s">
        <v>95</v>
      </c>
      <c r="V35" s="130"/>
      <c r="W35" s="130"/>
      <c r="X35" s="130"/>
      <c r="Y35" s="130"/>
      <c r="AA35" s="216" t="s">
        <v>101</v>
      </c>
      <c r="AB35" s="215" t="s">
        <v>94</v>
      </c>
      <c r="AC35" s="214" t="s">
        <v>100</v>
      </c>
      <c r="AK35" s="137"/>
    </row>
    <row r="36" spans="2:37" s="117" customFormat="1" ht="36" customHeight="1" x14ac:dyDescent="0.2">
      <c r="B36" s="634"/>
      <c r="C36" s="635"/>
      <c r="D36" s="635"/>
      <c r="E36" s="635"/>
      <c r="F36" s="636"/>
      <c r="H36" s="210" t="s">
        <v>97</v>
      </c>
      <c r="I36" s="814" t="s">
        <v>245</v>
      </c>
      <c r="J36" s="815"/>
      <c r="K36" s="815"/>
      <c r="L36" s="815"/>
      <c r="M36" s="815"/>
      <c r="N36" s="815"/>
      <c r="O36" s="815"/>
      <c r="P36" s="815"/>
      <c r="Q36" s="815"/>
      <c r="R36" s="816"/>
      <c r="S36" s="661"/>
      <c r="T36" s="662"/>
      <c r="U36" s="187" t="s">
        <v>95</v>
      </c>
      <c r="V36" s="117" t="s">
        <v>238</v>
      </c>
      <c r="W36" s="700" t="s">
        <v>242</v>
      </c>
      <c r="X36" s="700"/>
      <c r="Y36" s="700"/>
      <c r="Z36" s="154"/>
      <c r="AA36" s="180" t="s">
        <v>44</v>
      </c>
      <c r="AB36" s="130" t="s">
        <v>94</v>
      </c>
      <c r="AC36" s="179" t="s">
        <v>44</v>
      </c>
      <c r="AK36" s="137"/>
    </row>
    <row r="37" spans="2:37" s="117" customFormat="1" ht="7.5" customHeight="1" x14ac:dyDescent="0.2">
      <c r="B37" s="124"/>
      <c r="C37" s="123"/>
      <c r="D37" s="123"/>
      <c r="E37" s="123"/>
      <c r="F37" s="132"/>
      <c r="G37" s="123"/>
      <c r="H37" s="123"/>
      <c r="I37" s="123"/>
      <c r="J37" s="123"/>
      <c r="K37" s="123"/>
      <c r="L37" s="123"/>
      <c r="M37" s="123"/>
      <c r="N37" s="123"/>
      <c r="O37" s="123"/>
      <c r="P37" s="123"/>
      <c r="Q37" s="123"/>
      <c r="R37" s="123"/>
      <c r="S37" s="123"/>
      <c r="T37" s="123"/>
      <c r="U37" s="123"/>
      <c r="V37" s="123"/>
      <c r="W37" s="123"/>
      <c r="X37" s="123"/>
      <c r="Y37" s="123"/>
      <c r="Z37" s="123"/>
      <c r="AA37" s="124"/>
      <c r="AB37" s="123"/>
      <c r="AC37" s="132"/>
    </row>
    <row r="38" spans="2:37" s="117" customFormat="1" ht="7.5" customHeight="1" x14ac:dyDescent="0.2">
      <c r="B38" s="145"/>
      <c r="C38" s="144"/>
      <c r="D38" s="144"/>
      <c r="E38" s="144"/>
      <c r="F38" s="166"/>
      <c r="G38" s="144"/>
      <c r="H38" s="151"/>
      <c r="I38" s="151"/>
      <c r="J38" s="151"/>
      <c r="K38" s="151"/>
      <c r="L38" s="151"/>
      <c r="M38" s="151"/>
      <c r="N38" s="151"/>
      <c r="O38" s="151"/>
      <c r="P38" s="151"/>
      <c r="Q38" s="151"/>
      <c r="R38" s="151"/>
      <c r="S38" s="151"/>
      <c r="T38" s="151"/>
      <c r="U38" s="151"/>
      <c r="V38" s="144"/>
      <c r="W38" s="144"/>
      <c r="X38" s="144"/>
      <c r="Y38" s="144"/>
      <c r="Z38" s="144"/>
      <c r="AA38" s="145"/>
      <c r="AB38" s="144"/>
      <c r="AC38" s="166"/>
    </row>
    <row r="39" spans="2:37" s="117" customFormat="1" ht="30" customHeight="1" x14ac:dyDescent="0.2">
      <c r="B39" s="634" t="s">
        <v>244</v>
      </c>
      <c r="C39" s="635"/>
      <c r="D39" s="635"/>
      <c r="E39" s="635"/>
      <c r="F39" s="636"/>
      <c r="G39" s="189"/>
      <c r="H39" s="218" t="s">
        <v>99</v>
      </c>
      <c r="I39" s="817" t="s">
        <v>240</v>
      </c>
      <c r="J39" s="818"/>
      <c r="K39" s="818"/>
      <c r="L39" s="818"/>
      <c r="M39" s="818"/>
      <c r="N39" s="818"/>
      <c r="O39" s="818"/>
      <c r="P39" s="818"/>
      <c r="Q39" s="818"/>
      <c r="R39" s="819"/>
      <c r="S39" s="668"/>
      <c r="T39" s="669"/>
      <c r="U39" s="185" t="s">
        <v>95</v>
      </c>
      <c r="V39" s="180"/>
      <c r="W39" s="130"/>
      <c r="X39" s="130"/>
      <c r="Y39" s="130"/>
      <c r="AA39" s="216" t="s">
        <v>101</v>
      </c>
      <c r="AB39" s="215" t="s">
        <v>94</v>
      </c>
      <c r="AC39" s="214" t="s">
        <v>100</v>
      </c>
      <c r="AK39" s="137"/>
    </row>
    <row r="40" spans="2:37" s="117" customFormat="1" ht="36" customHeight="1" x14ac:dyDescent="0.2">
      <c r="B40" s="634"/>
      <c r="C40" s="635"/>
      <c r="D40" s="635"/>
      <c r="E40" s="635"/>
      <c r="F40" s="636"/>
      <c r="H40" s="210" t="s">
        <v>97</v>
      </c>
      <c r="I40" s="814" t="s">
        <v>243</v>
      </c>
      <c r="J40" s="815"/>
      <c r="K40" s="815"/>
      <c r="L40" s="815"/>
      <c r="M40" s="815"/>
      <c r="N40" s="815"/>
      <c r="O40" s="815"/>
      <c r="P40" s="815"/>
      <c r="Q40" s="815"/>
      <c r="R40" s="816"/>
      <c r="S40" s="661"/>
      <c r="T40" s="662"/>
      <c r="U40" s="187" t="s">
        <v>95</v>
      </c>
      <c r="V40" s="117" t="s">
        <v>238</v>
      </c>
      <c r="W40" s="700" t="s">
        <v>242</v>
      </c>
      <c r="X40" s="700"/>
      <c r="Y40" s="700"/>
      <c r="Z40" s="154"/>
      <c r="AA40" s="180" t="s">
        <v>44</v>
      </c>
      <c r="AB40" s="130" t="s">
        <v>94</v>
      </c>
      <c r="AC40" s="179" t="s">
        <v>44</v>
      </c>
      <c r="AK40" s="137"/>
    </row>
    <row r="41" spans="2:37" s="117" customFormat="1" ht="7.5" customHeight="1" x14ac:dyDescent="0.2">
      <c r="B41" s="124"/>
      <c r="C41" s="123"/>
      <c r="D41" s="123"/>
      <c r="E41" s="123"/>
      <c r="F41" s="132"/>
      <c r="G41" s="123"/>
      <c r="H41" s="123"/>
      <c r="I41" s="123"/>
      <c r="J41" s="123"/>
      <c r="K41" s="123"/>
      <c r="L41" s="123"/>
      <c r="M41" s="123"/>
      <c r="N41" s="123"/>
      <c r="O41" s="123"/>
      <c r="P41" s="123"/>
      <c r="Q41" s="123"/>
      <c r="R41" s="123"/>
      <c r="S41" s="123"/>
      <c r="T41" s="123"/>
      <c r="U41" s="123"/>
      <c r="V41" s="123"/>
      <c r="W41" s="123"/>
      <c r="X41" s="123"/>
      <c r="Y41" s="123"/>
      <c r="Z41" s="123"/>
      <c r="AA41" s="124"/>
      <c r="AB41" s="123"/>
      <c r="AC41" s="132"/>
    </row>
    <row r="42" spans="2:37" s="117" customFormat="1" ht="7.5" customHeight="1" x14ac:dyDescent="0.2">
      <c r="B42" s="145"/>
      <c r="C42" s="144"/>
      <c r="D42" s="144"/>
      <c r="E42" s="144"/>
      <c r="F42" s="166"/>
      <c r="G42" s="144"/>
      <c r="H42" s="144"/>
      <c r="I42" s="144"/>
      <c r="J42" s="144"/>
      <c r="K42" s="144"/>
      <c r="L42" s="144"/>
      <c r="M42" s="144"/>
      <c r="N42" s="144"/>
      <c r="O42" s="144"/>
      <c r="P42" s="144"/>
      <c r="Q42" s="144"/>
      <c r="R42" s="144"/>
      <c r="S42" s="144"/>
      <c r="T42" s="144"/>
      <c r="U42" s="144"/>
      <c r="V42" s="144"/>
      <c r="W42" s="144"/>
      <c r="X42" s="144"/>
      <c r="Y42" s="144"/>
      <c r="Z42" s="144"/>
      <c r="AA42" s="145"/>
      <c r="AB42" s="144"/>
      <c r="AC42" s="166"/>
    </row>
    <row r="43" spans="2:37" s="117" customFormat="1" ht="30" customHeight="1" x14ac:dyDescent="0.2">
      <c r="B43" s="634" t="s">
        <v>241</v>
      </c>
      <c r="C43" s="635"/>
      <c r="D43" s="635"/>
      <c r="E43" s="635"/>
      <c r="F43" s="636"/>
      <c r="H43" s="210" t="s">
        <v>99</v>
      </c>
      <c r="I43" s="814" t="s">
        <v>240</v>
      </c>
      <c r="J43" s="815"/>
      <c r="K43" s="815"/>
      <c r="L43" s="815"/>
      <c r="M43" s="815"/>
      <c r="N43" s="815"/>
      <c r="O43" s="815"/>
      <c r="P43" s="815"/>
      <c r="Q43" s="815"/>
      <c r="R43" s="816"/>
      <c r="S43" s="661"/>
      <c r="T43" s="662"/>
      <c r="U43" s="187" t="s">
        <v>95</v>
      </c>
      <c r="V43" s="130"/>
      <c r="W43" s="130"/>
      <c r="X43" s="130"/>
      <c r="Y43" s="130"/>
      <c r="AA43" s="216" t="s">
        <v>101</v>
      </c>
      <c r="AB43" s="215" t="s">
        <v>94</v>
      </c>
      <c r="AC43" s="214" t="s">
        <v>100</v>
      </c>
      <c r="AK43" s="137"/>
    </row>
    <row r="44" spans="2:37" s="117" customFormat="1" ht="36" customHeight="1" x14ac:dyDescent="0.2">
      <c r="B44" s="634"/>
      <c r="C44" s="635"/>
      <c r="D44" s="635"/>
      <c r="E44" s="635"/>
      <c r="F44" s="636"/>
      <c r="H44" s="210" t="s">
        <v>97</v>
      </c>
      <c r="I44" s="814" t="s">
        <v>239</v>
      </c>
      <c r="J44" s="815"/>
      <c r="K44" s="815"/>
      <c r="L44" s="815"/>
      <c r="M44" s="815"/>
      <c r="N44" s="815"/>
      <c r="O44" s="815"/>
      <c r="P44" s="815"/>
      <c r="Q44" s="815"/>
      <c r="R44" s="816"/>
      <c r="S44" s="661"/>
      <c r="T44" s="662"/>
      <c r="U44" s="187" t="s">
        <v>95</v>
      </c>
      <c r="V44" s="117" t="s">
        <v>238</v>
      </c>
      <c r="W44" s="700" t="s">
        <v>237</v>
      </c>
      <c r="X44" s="700"/>
      <c r="Y44" s="700"/>
      <c r="Z44" s="154"/>
      <c r="AA44" s="180" t="s">
        <v>44</v>
      </c>
      <c r="AB44" s="130" t="s">
        <v>94</v>
      </c>
      <c r="AC44" s="179" t="s">
        <v>44</v>
      </c>
      <c r="AK44" s="137"/>
    </row>
    <row r="45" spans="2:37" s="117" customFormat="1" ht="7.5" customHeight="1" x14ac:dyDescent="0.2">
      <c r="B45" s="124"/>
      <c r="C45" s="123"/>
      <c r="D45" s="123"/>
      <c r="E45" s="123"/>
      <c r="F45" s="132"/>
      <c r="G45" s="123"/>
      <c r="H45" s="123"/>
      <c r="I45" s="123"/>
      <c r="J45" s="123"/>
      <c r="K45" s="123"/>
      <c r="L45" s="123"/>
      <c r="M45" s="123"/>
      <c r="N45" s="123"/>
      <c r="O45" s="123"/>
      <c r="P45" s="123"/>
      <c r="Q45" s="123"/>
      <c r="R45" s="123"/>
      <c r="S45" s="123"/>
      <c r="T45" s="123"/>
      <c r="U45" s="123"/>
      <c r="V45" s="123"/>
      <c r="W45" s="123"/>
      <c r="X45" s="123"/>
      <c r="Y45" s="123"/>
      <c r="Z45" s="123"/>
      <c r="AA45" s="124"/>
      <c r="AB45" s="123"/>
      <c r="AC45" s="132"/>
    </row>
    <row r="46" spans="2:37" s="117" customFormat="1" x14ac:dyDescent="0.2"/>
    <row r="47" spans="2:37" s="117" customFormat="1" x14ac:dyDescent="0.2">
      <c r="B47" s="117" t="s">
        <v>236</v>
      </c>
    </row>
    <row r="48" spans="2:37" s="117" customFormat="1" ht="7.5" customHeight="1" x14ac:dyDescent="0.2"/>
    <row r="49" spans="2:29" s="117" customFormat="1" ht="7.5" customHeight="1" x14ac:dyDescent="0.2">
      <c r="B49" s="145"/>
      <c r="C49" s="144"/>
      <c r="D49" s="144"/>
      <c r="E49" s="144"/>
      <c r="F49" s="166"/>
      <c r="G49" s="144"/>
      <c r="H49" s="144"/>
      <c r="I49" s="144"/>
      <c r="J49" s="144"/>
      <c r="K49" s="144"/>
      <c r="L49" s="144"/>
      <c r="M49" s="144"/>
      <c r="N49" s="144"/>
      <c r="O49" s="144"/>
      <c r="P49" s="144"/>
      <c r="Q49" s="144"/>
      <c r="R49" s="144"/>
      <c r="S49" s="144"/>
      <c r="T49" s="144"/>
      <c r="U49" s="144"/>
      <c r="V49" s="144"/>
      <c r="W49" s="144"/>
      <c r="X49" s="144"/>
      <c r="Y49" s="144"/>
      <c r="Z49" s="166"/>
      <c r="AA49" s="145"/>
      <c r="AB49" s="144"/>
      <c r="AC49" s="166"/>
    </row>
    <row r="50" spans="2:29" s="117" customFormat="1" x14ac:dyDescent="0.2">
      <c r="B50" s="136"/>
      <c r="F50" s="182"/>
      <c r="H50" s="123"/>
      <c r="I50" s="123"/>
      <c r="J50" s="123"/>
      <c r="K50" s="123"/>
      <c r="L50" s="123"/>
      <c r="M50" s="123"/>
      <c r="N50" s="123"/>
      <c r="O50" s="123"/>
      <c r="P50" s="123"/>
      <c r="Q50" s="123"/>
      <c r="R50" s="123"/>
      <c r="S50" s="123"/>
      <c r="T50" s="123"/>
      <c r="U50" s="123"/>
      <c r="V50" s="123"/>
      <c r="W50" s="123"/>
      <c r="X50" s="123"/>
      <c r="Y50" s="123"/>
      <c r="Z50" s="132"/>
      <c r="AA50" s="213" t="s">
        <v>101</v>
      </c>
      <c r="AB50" s="212" t="s">
        <v>94</v>
      </c>
      <c r="AC50" s="211" t="s">
        <v>100</v>
      </c>
    </row>
    <row r="51" spans="2:29" ht="36" customHeight="1" x14ac:dyDescent="0.2">
      <c r="B51" s="634" t="s">
        <v>235</v>
      </c>
      <c r="C51" s="635"/>
      <c r="D51" s="635"/>
      <c r="E51" s="635"/>
      <c r="F51" s="636"/>
      <c r="G51" s="117"/>
      <c r="H51" s="210" t="s">
        <v>99</v>
      </c>
      <c r="I51" s="824" t="s">
        <v>234</v>
      </c>
      <c r="J51" s="823"/>
      <c r="K51" s="823"/>
      <c r="L51" s="823"/>
      <c r="M51" s="823"/>
      <c r="N51" s="823"/>
      <c r="O51" s="823"/>
      <c r="P51" s="823"/>
      <c r="Q51" s="823"/>
      <c r="R51" s="823"/>
      <c r="S51" s="823"/>
      <c r="T51" s="823"/>
      <c r="U51" s="823"/>
      <c r="V51" s="823"/>
      <c r="W51" s="823"/>
      <c r="X51" s="823"/>
      <c r="Y51" s="823"/>
      <c r="Z51" s="825"/>
      <c r="AA51" s="134" t="s">
        <v>44</v>
      </c>
      <c r="AB51" s="133" t="s">
        <v>94</v>
      </c>
      <c r="AC51" s="187" t="s">
        <v>44</v>
      </c>
    </row>
    <row r="52" spans="2:29" ht="36" customHeight="1" x14ac:dyDescent="0.2">
      <c r="B52" s="634"/>
      <c r="C52" s="635"/>
      <c r="D52" s="635"/>
      <c r="E52" s="635"/>
      <c r="F52" s="636"/>
      <c r="G52" s="117"/>
      <c r="H52" s="210" t="s">
        <v>97</v>
      </c>
      <c r="I52" s="824" t="s">
        <v>233</v>
      </c>
      <c r="J52" s="823"/>
      <c r="K52" s="823"/>
      <c r="L52" s="823"/>
      <c r="M52" s="823"/>
      <c r="N52" s="823"/>
      <c r="O52" s="823"/>
      <c r="P52" s="823"/>
      <c r="Q52" s="823"/>
      <c r="R52" s="823"/>
      <c r="S52" s="823"/>
      <c r="T52" s="823"/>
      <c r="U52" s="823"/>
      <c r="V52" s="823"/>
      <c r="W52" s="823"/>
      <c r="X52" s="823"/>
      <c r="Y52" s="823"/>
      <c r="Z52" s="825"/>
      <c r="AA52" s="134" t="s">
        <v>44</v>
      </c>
      <c r="AB52" s="133" t="s">
        <v>94</v>
      </c>
      <c r="AC52" s="187" t="s">
        <v>44</v>
      </c>
    </row>
    <row r="53" spans="2:29" s="116" customFormat="1" ht="7.5" customHeight="1" x14ac:dyDescent="0.2">
      <c r="B53" s="124"/>
      <c r="C53" s="123"/>
      <c r="D53" s="123"/>
      <c r="E53" s="123"/>
      <c r="F53" s="132"/>
      <c r="G53" s="123"/>
      <c r="H53" s="123"/>
      <c r="I53" s="123"/>
      <c r="J53" s="123"/>
      <c r="K53" s="123"/>
      <c r="L53" s="123"/>
      <c r="M53" s="123"/>
      <c r="N53" s="123"/>
      <c r="O53" s="123"/>
      <c r="P53" s="123"/>
      <c r="Q53" s="123"/>
      <c r="R53" s="123"/>
      <c r="S53" s="123"/>
      <c r="T53" s="123"/>
      <c r="U53" s="123"/>
      <c r="V53" s="123"/>
      <c r="W53" s="123"/>
      <c r="X53" s="123"/>
      <c r="Y53" s="123"/>
      <c r="Z53" s="138"/>
      <c r="AA53" s="124"/>
      <c r="AB53" s="123"/>
      <c r="AC53" s="132"/>
    </row>
    <row r="54" spans="2:29" s="116" customFormat="1" x14ac:dyDescent="0.2">
      <c r="B54" s="113"/>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4"/>
      <c r="AB54" s="112"/>
      <c r="AC54" s="112"/>
    </row>
    <row r="55" spans="2:29" s="116" customFormat="1" x14ac:dyDescent="0.2">
      <c r="B55" s="113"/>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row>
    <row r="61" spans="2:29" x14ac:dyDescent="0.2">
      <c r="F61" s="112" t="s">
        <v>342</v>
      </c>
    </row>
    <row r="122" spans="3:7" x14ac:dyDescent="0.2">
      <c r="C122" s="115"/>
      <c r="D122" s="115"/>
      <c r="E122" s="115"/>
      <c r="F122" s="115"/>
      <c r="G122" s="115"/>
    </row>
    <row r="123" spans="3:7" x14ac:dyDescent="0.2">
      <c r="C123" s="114"/>
    </row>
  </sheetData>
  <mergeCells count="51">
    <mergeCell ref="B51:F52"/>
    <mergeCell ref="I51:Z51"/>
    <mergeCell ref="I52:Z52"/>
    <mergeCell ref="B43:F44"/>
    <mergeCell ref="I43:R43"/>
    <mergeCell ref="S43:T43"/>
    <mergeCell ref="I44:R44"/>
    <mergeCell ref="S44:T44"/>
    <mergeCell ref="W44:Y44"/>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S17:T17"/>
    <mergeCell ref="W17:Y17"/>
    <mergeCell ref="B12:F13"/>
    <mergeCell ref="I12:R12"/>
    <mergeCell ref="S12:T12"/>
    <mergeCell ref="I13:R13"/>
    <mergeCell ref="S13:T13"/>
    <mergeCell ref="W13:Y13"/>
    <mergeCell ref="B16:F17"/>
    <mergeCell ref="I16:R16"/>
    <mergeCell ref="S16:T16"/>
    <mergeCell ref="I17:R17"/>
    <mergeCell ref="B3:AC3"/>
    <mergeCell ref="B4:F4"/>
    <mergeCell ref="G4:AC4"/>
    <mergeCell ref="B5:F5"/>
    <mergeCell ref="B6:F7"/>
  </mergeCells>
  <phoneticPr fontId="29"/>
  <dataValidations count="1">
    <dataValidation type="list" allowBlank="1" showInputMessage="1" showErrorMessage="1" sqref="H5:H7 M5 R5 Q6:Q7 AA13 AC13 AA17 AC17 AA21 AC21 AA25 AC25 AA29 AC29 AA36 AC36 AA40 AC40 AA44 AC44 AA51:AA52 AC51:AC52" xr:uid="{2892A1B1-B17C-438E-A4B2-2C21D74302FF}">
      <formula1>"□,■"</formula1>
    </dataValidation>
  </dataValidations>
  <pageMargins left="0.7" right="0.7" top="0.75" bottom="0.75" header="0.3" footer="0.3"/>
  <pageSetup paperSize="9" scale="81" orientation="portrait" r:id="rId1"/>
  <rowBreaks count="1" manualBreakCount="1">
    <brk id="54"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426BE-533D-4669-B4EE-4DC7A8FB6836}">
  <sheetPr>
    <tabColor rgb="FF0070C0"/>
  </sheetPr>
  <dimension ref="B2:AB123"/>
  <sheetViews>
    <sheetView zoomScaleNormal="100" zoomScaleSheetLayoutView="130" workbookViewId="0"/>
  </sheetViews>
  <sheetFormatPr defaultColWidth="4" defaultRowHeight="13.2" x14ac:dyDescent="0.2"/>
  <cols>
    <col min="1" max="1" width="1.44140625" style="117" customWidth="1"/>
    <col min="2" max="2" width="2.33203125" style="117" customWidth="1"/>
    <col min="3" max="3" width="1.109375" style="117" customWidth="1"/>
    <col min="4" max="20" width="4" style="117"/>
    <col min="21" max="21" width="2.33203125" style="117" customWidth="1"/>
    <col min="22" max="22" width="4" style="117"/>
    <col min="23" max="23" width="2.21875" style="117" customWidth="1"/>
    <col min="24" max="24" width="4" style="117"/>
    <col min="25" max="25" width="2.33203125" style="117" customWidth="1"/>
    <col min="26" max="26" width="1.44140625" style="117" customWidth="1"/>
    <col min="27" max="16384" width="4" style="117"/>
  </cols>
  <sheetData>
    <row r="2" spans="2:28" x14ac:dyDescent="0.2">
      <c r="B2" s="117" t="s">
        <v>1067</v>
      </c>
      <c r="C2" s="184"/>
      <c r="D2" s="184"/>
      <c r="E2" s="184"/>
      <c r="F2" s="184"/>
      <c r="G2" s="184"/>
      <c r="H2" s="184"/>
      <c r="I2" s="184"/>
      <c r="J2" s="184"/>
      <c r="K2" s="184"/>
      <c r="L2" s="184"/>
      <c r="M2" s="184"/>
      <c r="N2" s="184"/>
      <c r="O2" s="184"/>
      <c r="P2" s="184"/>
      <c r="Q2" s="184"/>
      <c r="R2" s="184"/>
      <c r="S2" s="184"/>
      <c r="T2" s="184"/>
      <c r="U2" s="184"/>
      <c r="V2" s="184"/>
      <c r="W2" s="184"/>
      <c r="X2" s="184"/>
      <c r="Y2" s="184"/>
    </row>
    <row r="4" spans="2:28" x14ac:dyDescent="0.2">
      <c r="B4" s="622" t="s">
        <v>1066</v>
      </c>
      <c r="C4" s="622"/>
      <c r="D4" s="622"/>
      <c r="E4" s="622"/>
      <c r="F4" s="622"/>
      <c r="G4" s="622"/>
      <c r="H4" s="622"/>
      <c r="I4" s="622"/>
      <c r="J4" s="622"/>
      <c r="K4" s="622"/>
      <c r="L4" s="622"/>
      <c r="M4" s="622"/>
      <c r="N4" s="622"/>
      <c r="O4" s="622"/>
      <c r="P4" s="622"/>
      <c r="Q4" s="622"/>
      <c r="R4" s="622"/>
      <c r="S4" s="622"/>
      <c r="T4" s="622"/>
      <c r="U4" s="622"/>
      <c r="V4" s="622"/>
      <c r="W4" s="622"/>
      <c r="X4" s="622"/>
      <c r="Y4" s="622"/>
    </row>
    <row r="5" spans="2:28" x14ac:dyDescent="0.2">
      <c r="B5" s="622" t="s">
        <v>1065</v>
      </c>
      <c r="C5" s="622"/>
      <c r="D5" s="622"/>
      <c r="E5" s="622"/>
      <c r="F5" s="622"/>
      <c r="G5" s="622"/>
      <c r="H5" s="622"/>
      <c r="I5" s="622"/>
      <c r="J5" s="622"/>
      <c r="K5" s="622"/>
      <c r="L5" s="622"/>
      <c r="M5" s="622"/>
      <c r="N5" s="622"/>
      <c r="O5" s="622"/>
      <c r="P5" s="622"/>
      <c r="Q5" s="622"/>
      <c r="R5" s="622"/>
      <c r="S5" s="622"/>
      <c r="T5" s="622"/>
      <c r="U5" s="622"/>
      <c r="V5" s="622"/>
      <c r="W5" s="622"/>
      <c r="X5" s="622"/>
      <c r="Y5" s="622"/>
    </row>
    <row r="6" spans="2:28" ht="12.75" customHeight="1" x14ac:dyDescent="0.2"/>
    <row r="7" spans="2:28" ht="23.25" customHeight="1" x14ac:dyDescent="0.2">
      <c r="B7" s="691" t="s">
        <v>11</v>
      </c>
      <c r="C7" s="691"/>
      <c r="D7" s="691"/>
      <c r="E7" s="691"/>
      <c r="F7" s="691"/>
      <c r="G7" s="618"/>
      <c r="H7" s="623"/>
      <c r="I7" s="623"/>
      <c r="J7" s="623"/>
      <c r="K7" s="623"/>
      <c r="L7" s="623"/>
      <c r="M7" s="623"/>
      <c r="N7" s="623"/>
      <c r="O7" s="623"/>
      <c r="P7" s="623"/>
      <c r="Q7" s="623"/>
      <c r="R7" s="623"/>
      <c r="S7" s="623"/>
      <c r="T7" s="623"/>
      <c r="U7" s="623"/>
      <c r="V7" s="623"/>
      <c r="W7" s="623"/>
      <c r="X7" s="623"/>
      <c r="Y7" s="624"/>
    </row>
    <row r="8" spans="2:28" ht="26.25" customHeight="1" x14ac:dyDescent="0.2">
      <c r="B8" s="691" t="s">
        <v>149</v>
      </c>
      <c r="C8" s="691"/>
      <c r="D8" s="691"/>
      <c r="E8" s="691"/>
      <c r="F8" s="691"/>
      <c r="G8" s="133" t="s">
        <v>44</v>
      </c>
      <c r="H8" s="169" t="s">
        <v>127</v>
      </c>
      <c r="I8" s="169"/>
      <c r="J8" s="169"/>
      <c r="K8" s="169"/>
      <c r="L8" s="133" t="s">
        <v>44</v>
      </c>
      <c r="M8" s="169" t="s">
        <v>126</v>
      </c>
      <c r="N8" s="169"/>
      <c r="O8" s="169"/>
      <c r="P8" s="169"/>
      <c r="Q8" s="133" t="s">
        <v>44</v>
      </c>
      <c r="R8" s="169" t="s">
        <v>125</v>
      </c>
      <c r="S8" s="169"/>
      <c r="T8" s="169"/>
      <c r="U8" s="169"/>
      <c r="V8" s="169"/>
      <c r="W8" s="151"/>
      <c r="X8" s="151"/>
      <c r="Y8" s="138"/>
    </row>
    <row r="9" spans="2:28" ht="19.5" customHeight="1" x14ac:dyDescent="0.2">
      <c r="B9" s="728" t="s">
        <v>211</v>
      </c>
      <c r="C9" s="729"/>
      <c r="D9" s="729"/>
      <c r="E9" s="729"/>
      <c r="F9" s="730"/>
      <c r="G9" s="350" t="s">
        <v>44</v>
      </c>
      <c r="H9" s="172" t="s">
        <v>1064</v>
      </c>
      <c r="I9" s="194"/>
      <c r="J9" s="194"/>
      <c r="K9" s="194"/>
      <c r="L9" s="194"/>
      <c r="M9" s="194"/>
      <c r="N9" s="194"/>
      <c r="O9" s="194"/>
      <c r="P9" s="194"/>
      <c r="Q9" s="194"/>
      <c r="R9" s="194"/>
      <c r="S9" s="194"/>
      <c r="T9" s="194"/>
      <c r="U9" s="194"/>
      <c r="V9" s="194"/>
      <c r="W9" s="194"/>
      <c r="X9" s="194"/>
      <c r="Y9" s="195"/>
    </row>
    <row r="10" spans="2:28" ht="18.75" customHeight="1" x14ac:dyDescent="0.2">
      <c r="B10" s="731"/>
      <c r="C10" s="622"/>
      <c r="D10" s="622"/>
      <c r="E10" s="622"/>
      <c r="F10" s="732"/>
      <c r="G10" s="514" t="s">
        <v>44</v>
      </c>
      <c r="H10" s="196" t="s">
        <v>1063</v>
      </c>
      <c r="I10" s="197"/>
      <c r="J10" s="197"/>
      <c r="K10" s="197"/>
      <c r="L10" s="197"/>
      <c r="M10" s="197"/>
      <c r="N10" s="197"/>
      <c r="O10" s="197"/>
      <c r="P10" s="197"/>
      <c r="Q10" s="197"/>
      <c r="R10" s="197"/>
      <c r="S10" s="197"/>
      <c r="T10" s="197"/>
      <c r="U10" s="197"/>
      <c r="V10" s="197"/>
      <c r="W10" s="197"/>
      <c r="X10" s="197"/>
      <c r="Y10" s="198"/>
    </row>
    <row r="11" spans="2:28" ht="17.25" customHeight="1" x14ac:dyDescent="0.2">
      <c r="B11" s="668"/>
      <c r="C11" s="669"/>
      <c r="D11" s="669"/>
      <c r="E11" s="669"/>
      <c r="F11" s="733"/>
      <c r="G11" s="149" t="s">
        <v>44</v>
      </c>
      <c r="H11" s="123" t="s">
        <v>1062</v>
      </c>
      <c r="I11" s="156"/>
      <c r="J11" s="156"/>
      <c r="K11" s="156"/>
      <c r="L11" s="156"/>
      <c r="M11" s="156"/>
      <c r="N11" s="156"/>
      <c r="O11" s="156"/>
      <c r="P11" s="156"/>
      <c r="Q11" s="156"/>
      <c r="R11" s="156"/>
      <c r="S11" s="156"/>
      <c r="T11" s="156"/>
      <c r="U11" s="156"/>
      <c r="V11" s="156"/>
      <c r="W11" s="156"/>
      <c r="X11" s="156"/>
      <c r="Y11" s="155"/>
      <c r="Z11" s="184"/>
      <c r="AA11" s="184"/>
      <c r="AB11" s="184"/>
    </row>
    <row r="12" spans="2:28" ht="20.25" customHeight="1" x14ac:dyDescent="0.2"/>
    <row r="13" spans="2:28" ht="3.75" customHeight="1" x14ac:dyDescent="0.2">
      <c r="B13" s="145"/>
      <c r="C13" s="144"/>
      <c r="D13" s="144"/>
      <c r="E13" s="144"/>
      <c r="F13" s="144"/>
      <c r="G13" s="144"/>
      <c r="H13" s="144"/>
      <c r="I13" s="144"/>
      <c r="J13" s="144"/>
      <c r="K13" s="144"/>
      <c r="L13" s="144"/>
      <c r="M13" s="144"/>
      <c r="N13" s="144"/>
      <c r="O13" s="144"/>
      <c r="P13" s="144"/>
      <c r="Q13" s="144"/>
      <c r="R13" s="144"/>
      <c r="S13" s="144"/>
      <c r="T13" s="166"/>
      <c r="U13" s="144"/>
      <c r="V13" s="144"/>
      <c r="W13" s="144"/>
      <c r="X13" s="144"/>
      <c r="Y13" s="166"/>
    </row>
    <row r="14" spans="2:28" ht="15" customHeight="1" x14ac:dyDescent="0.2">
      <c r="B14" s="136" t="s">
        <v>1061</v>
      </c>
      <c r="T14" s="182"/>
      <c r="V14" s="141" t="s">
        <v>101</v>
      </c>
      <c r="W14" s="141" t="s">
        <v>94</v>
      </c>
      <c r="X14" s="141" t="s">
        <v>100</v>
      </c>
      <c r="Y14" s="182"/>
    </row>
    <row r="15" spans="2:28" ht="9" customHeight="1" x14ac:dyDescent="0.2">
      <c r="B15" s="136"/>
      <c r="T15" s="182"/>
      <c r="Y15" s="182"/>
    </row>
    <row r="16" spans="2:28" ht="72.75" customHeight="1" x14ac:dyDescent="0.2">
      <c r="B16" s="136"/>
      <c r="C16" s="826" t="s">
        <v>1060</v>
      </c>
      <c r="D16" s="827"/>
      <c r="E16" s="828"/>
      <c r="F16" s="342" t="s">
        <v>99</v>
      </c>
      <c r="G16" s="742" t="s">
        <v>1059</v>
      </c>
      <c r="H16" s="835"/>
      <c r="I16" s="835"/>
      <c r="J16" s="835"/>
      <c r="K16" s="835"/>
      <c r="L16" s="835"/>
      <c r="M16" s="835"/>
      <c r="N16" s="835"/>
      <c r="O16" s="835"/>
      <c r="P16" s="835"/>
      <c r="Q16" s="835"/>
      <c r="R16" s="835"/>
      <c r="S16" s="835"/>
      <c r="T16" s="129"/>
      <c r="V16" s="130" t="s">
        <v>44</v>
      </c>
      <c r="W16" s="130" t="s">
        <v>94</v>
      </c>
      <c r="X16" s="130" t="s">
        <v>44</v>
      </c>
      <c r="Y16" s="129"/>
    </row>
    <row r="17" spans="2:28" ht="45" customHeight="1" x14ac:dyDescent="0.2">
      <c r="B17" s="136"/>
      <c r="C17" s="829"/>
      <c r="D17" s="830"/>
      <c r="E17" s="831"/>
      <c r="F17" s="342" t="s">
        <v>97</v>
      </c>
      <c r="G17" s="742" t="s">
        <v>1058</v>
      </c>
      <c r="H17" s="742"/>
      <c r="I17" s="742"/>
      <c r="J17" s="742"/>
      <c r="K17" s="742"/>
      <c r="L17" s="742"/>
      <c r="M17" s="742"/>
      <c r="N17" s="742"/>
      <c r="O17" s="742"/>
      <c r="P17" s="742"/>
      <c r="Q17" s="742"/>
      <c r="R17" s="742"/>
      <c r="S17" s="742"/>
      <c r="T17" s="221"/>
      <c r="V17" s="130" t="s">
        <v>44</v>
      </c>
      <c r="W17" s="130" t="s">
        <v>94</v>
      </c>
      <c r="X17" s="130" t="s">
        <v>44</v>
      </c>
      <c r="Y17" s="129"/>
    </row>
    <row r="18" spans="2:28" ht="24.75" customHeight="1" x14ac:dyDescent="0.2">
      <c r="B18" s="136"/>
      <c r="C18" s="829"/>
      <c r="D18" s="830"/>
      <c r="E18" s="831"/>
      <c r="F18" s="342" t="s">
        <v>106</v>
      </c>
      <c r="G18" s="742" t="s">
        <v>810</v>
      </c>
      <c r="H18" s="742"/>
      <c r="I18" s="742"/>
      <c r="J18" s="742"/>
      <c r="K18" s="742"/>
      <c r="L18" s="742"/>
      <c r="M18" s="742"/>
      <c r="N18" s="742"/>
      <c r="O18" s="742"/>
      <c r="P18" s="742"/>
      <c r="Q18" s="742"/>
      <c r="R18" s="742"/>
      <c r="S18" s="742"/>
      <c r="T18" s="221"/>
      <c r="V18" s="130" t="s">
        <v>44</v>
      </c>
      <c r="W18" s="130" t="s">
        <v>94</v>
      </c>
      <c r="X18" s="130" t="s">
        <v>44</v>
      </c>
      <c r="Y18" s="129"/>
    </row>
    <row r="19" spans="2:28" ht="41.25" customHeight="1" x14ac:dyDescent="0.2">
      <c r="B19" s="136"/>
      <c r="C19" s="832"/>
      <c r="D19" s="833"/>
      <c r="E19" s="834"/>
      <c r="F19" s="342" t="s">
        <v>210</v>
      </c>
      <c r="G19" s="742" t="s">
        <v>1047</v>
      </c>
      <c r="H19" s="742"/>
      <c r="I19" s="742"/>
      <c r="J19" s="742"/>
      <c r="K19" s="742"/>
      <c r="L19" s="742"/>
      <c r="M19" s="742"/>
      <c r="N19" s="742"/>
      <c r="O19" s="742"/>
      <c r="P19" s="742"/>
      <c r="Q19" s="742"/>
      <c r="R19" s="742"/>
      <c r="S19" s="742"/>
      <c r="T19" s="221"/>
      <c r="V19" s="130" t="s">
        <v>44</v>
      </c>
      <c r="W19" s="130" t="s">
        <v>94</v>
      </c>
      <c r="X19" s="130" t="s">
        <v>44</v>
      </c>
      <c r="Y19" s="129"/>
    </row>
    <row r="20" spans="2:28" ht="18.75" customHeight="1" x14ac:dyDescent="0.2">
      <c r="B20" s="136"/>
      <c r="T20" s="182"/>
      <c r="Y20" s="182"/>
    </row>
    <row r="21" spans="2:28" ht="34.5" customHeight="1" x14ac:dyDescent="0.2">
      <c r="B21" s="136"/>
      <c r="C21" s="826" t="s">
        <v>1057</v>
      </c>
      <c r="D21" s="827"/>
      <c r="E21" s="828"/>
      <c r="F21" s="342" t="s">
        <v>99</v>
      </c>
      <c r="G21" s="742" t="s">
        <v>1056</v>
      </c>
      <c r="H21" s="742"/>
      <c r="I21" s="742"/>
      <c r="J21" s="742"/>
      <c r="K21" s="742"/>
      <c r="L21" s="742"/>
      <c r="M21" s="742"/>
      <c r="N21" s="742"/>
      <c r="O21" s="742"/>
      <c r="P21" s="742"/>
      <c r="Q21" s="742"/>
      <c r="R21" s="742"/>
      <c r="S21" s="742"/>
      <c r="T21" s="129"/>
      <c r="V21" s="130" t="s">
        <v>44</v>
      </c>
      <c r="W21" s="130" t="s">
        <v>94</v>
      </c>
      <c r="X21" s="130" t="s">
        <v>44</v>
      </c>
      <c r="Y21" s="129"/>
    </row>
    <row r="22" spans="2:28" ht="78" customHeight="1" x14ac:dyDescent="0.2">
      <c r="B22" s="136"/>
      <c r="C22" s="829"/>
      <c r="D22" s="830"/>
      <c r="E22" s="831"/>
      <c r="F22" s="342" t="s">
        <v>97</v>
      </c>
      <c r="G22" s="742" t="s">
        <v>1055</v>
      </c>
      <c r="H22" s="742"/>
      <c r="I22" s="742"/>
      <c r="J22" s="742"/>
      <c r="K22" s="742"/>
      <c r="L22" s="742"/>
      <c r="M22" s="742"/>
      <c r="N22" s="742"/>
      <c r="O22" s="742"/>
      <c r="P22" s="742"/>
      <c r="Q22" s="742"/>
      <c r="R22" s="742"/>
      <c r="S22" s="742"/>
      <c r="T22" s="129"/>
      <c r="V22" s="130" t="s">
        <v>44</v>
      </c>
      <c r="W22" s="130" t="s">
        <v>94</v>
      </c>
      <c r="X22" s="130" t="s">
        <v>44</v>
      </c>
      <c r="Y22" s="129"/>
    </row>
    <row r="23" spans="2:28" ht="45.75" customHeight="1" x14ac:dyDescent="0.2">
      <c r="B23" s="136"/>
      <c r="C23" s="829"/>
      <c r="D23" s="830"/>
      <c r="E23" s="831"/>
      <c r="F23" s="342" t="s">
        <v>106</v>
      </c>
      <c r="G23" s="742" t="s">
        <v>1050</v>
      </c>
      <c r="H23" s="742"/>
      <c r="I23" s="742"/>
      <c r="J23" s="742"/>
      <c r="K23" s="742"/>
      <c r="L23" s="742"/>
      <c r="M23" s="742"/>
      <c r="N23" s="742"/>
      <c r="O23" s="742"/>
      <c r="P23" s="742"/>
      <c r="Q23" s="742"/>
      <c r="R23" s="742"/>
      <c r="S23" s="742"/>
      <c r="T23" s="221"/>
      <c r="V23" s="130" t="s">
        <v>44</v>
      </c>
      <c r="W23" s="130" t="s">
        <v>94</v>
      </c>
      <c r="X23" s="130" t="s">
        <v>44</v>
      </c>
      <c r="Y23" s="129"/>
    </row>
    <row r="24" spans="2:28" ht="42.75" customHeight="1" x14ac:dyDescent="0.2">
      <c r="B24" s="136"/>
      <c r="C24" s="829"/>
      <c r="D24" s="830"/>
      <c r="E24" s="831"/>
      <c r="F24" s="342" t="s">
        <v>210</v>
      </c>
      <c r="G24" s="742" t="s">
        <v>1049</v>
      </c>
      <c r="H24" s="742"/>
      <c r="I24" s="742"/>
      <c r="J24" s="742"/>
      <c r="K24" s="742"/>
      <c r="L24" s="742"/>
      <c r="M24" s="742"/>
      <c r="N24" s="742"/>
      <c r="O24" s="742"/>
      <c r="P24" s="742"/>
      <c r="Q24" s="742"/>
      <c r="R24" s="742"/>
      <c r="S24" s="742"/>
      <c r="T24" s="221"/>
      <c r="V24" s="130" t="s">
        <v>44</v>
      </c>
      <c r="W24" s="130" t="s">
        <v>94</v>
      </c>
      <c r="X24" s="130" t="s">
        <v>44</v>
      </c>
      <c r="Y24" s="129"/>
    </row>
    <row r="25" spans="2:28" ht="42" customHeight="1" x14ac:dyDescent="0.2">
      <c r="B25" s="136"/>
      <c r="C25" s="829"/>
      <c r="D25" s="830"/>
      <c r="E25" s="831"/>
      <c r="F25" s="342" t="s">
        <v>264</v>
      </c>
      <c r="G25" s="742" t="s">
        <v>1054</v>
      </c>
      <c r="H25" s="742"/>
      <c r="I25" s="742"/>
      <c r="J25" s="742"/>
      <c r="K25" s="742"/>
      <c r="L25" s="742"/>
      <c r="M25" s="742"/>
      <c r="N25" s="742"/>
      <c r="O25" s="742"/>
      <c r="P25" s="742"/>
      <c r="Q25" s="742"/>
      <c r="R25" s="742"/>
      <c r="S25" s="742"/>
      <c r="T25" s="221"/>
      <c r="V25" s="130" t="s">
        <v>44</v>
      </c>
      <c r="W25" s="130" t="s">
        <v>94</v>
      </c>
      <c r="X25" s="130" t="s">
        <v>44</v>
      </c>
      <c r="Y25" s="129"/>
      <c r="Z25" s="184"/>
      <c r="AA25" s="184"/>
      <c r="AB25" s="184"/>
    </row>
    <row r="26" spans="2:28" ht="51" customHeight="1" x14ac:dyDescent="0.2">
      <c r="B26" s="136"/>
      <c r="C26" s="832"/>
      <c r="D26" s="833"/>
      <c r="E26" s="834"/>
      <c r="F26" s="342" t="s">
        <v>265</v>
      </c>
      <c r="G26" s="742" t="s">
        <v>1047</v>
      </c>
      <c r="H26" s="742"/>
      <c r="I26" s="742"/>
      <c r="J26" s="742"/>
      <c r="K26" s="742"/>
      <c r="L26" s="742"/>
      <c r="M26" s="742"/>
      <c r="N26" s="742"/>
      <c r="O26" s="742"/>
      <c r="P26" s="742"/>
      <c r="Q26" s="742"/>
      <c r="R26" s="742"/>
      <c r="S26" s="742"/>
      <c r="T26" s="221"/>
      <c r="V26" s="130" t="s">
        <v>44</v>
      </c>
      <c r="W26" s="130" t="s">
        <v>94</v>
      </c>
      <c r="X26" s="130" t="s">
        <v>44</v>
      </c>
      <c r="Y26" s="129"/>
      <c r="Z26" s="184"/>
      <c r="AA26" s="184"/>
      <c r="AB26" s="184"/>
    </row>
    <row r="27" spans="2:28" ht="16.5" customHeight="1" x14ac:dyDescent="0.2">
      <c r="B27" s="136"/>
      <c r="T27" s="182"/>
      <c r="Y27" s="182"/>
    </row>
    <row r="28" spans="2:28" ht="27" customHeight="1" x14ac:dyDescent="0.2">
      <c r="B28" s="136"/>
      <c r="C28" s="652" t="s">
        <v>1053</v>
      </c>
      <c r="D28" s="653"/>
      <c r="E28" s="654"/>
      <c r="F28" s="139" t="s">
        <v>99</v>
      </c>
      <c r="G28" s="617" t="s">
        <v>1052</v>
      </c>
      <c r="H28" s="617"/>
      <c r="I28" s="617"/>
      <c r="J28" s="617"/>
      <c r="K28" s="617"/>
      <c r="L28" s="617"/>
      <c r="M28" s="617"/>
      <c r="N28" s="617"/>
      <c r="O28" s="617"/>
      <c r="P28" s="617"/>
      <c r="Q28" s="617"/>
      <c r="R28" s="617"/>
      <c r="S28" s="617"/>
      <c r="T28" s="129"/>
      <c r="V28" s="130" t="s">
        <v>44</v>
      </c>
      <c r="W28" s="130" t="s">
        <v>94</v>
      </c>
      <c r="X28" s="130" t="s">
        <v>44</v>
      </c>
      <c r="Y28" s="129"/>
    </row>
    <row r="29" spans="2:28" ht="24.75" customHeight="1" x14ac:dyDescent="0.2">
      <c r="B29" s="136"/>
      <c r="C29" s="655"/>
      <c r="D29" s="656"/>
      <c r="E29" s="657"/>
      <c r="F29" s="139" t="s">
        <v>97</v>
      </c>
      <c r="G29" s="617" t="s">
        <v>1051</v>
      </c>
      <c r="H29" s="617"/>
      <c r="I29" s="617"/>
      <c r="J29" s="617"/>
      <c r="K29" s="617"/>
      <c r="L29" s="617"/>
      <c r="M29" s="617"/>
      <c r="N29" s="617"/>
      <c r="O29" s="617"/>
      <c r="P29" s="617"/>
      <c r="Q29" s="617"/>
      <c r="R29" s="617"/>
      <c r="S29" s="617"/>
      <c r="T29" s="129"/>
      <c r="V29" s="130" t="s">
        <v>44</v>
      </c>
      <c r="W29" s="130" t="s">
        <v>94</v>
      </c>
      <c r="X29" s="130" t="s">
        <v>44</v>
      </c>
      <c r="Y29" s="129"/>
    </row>
    <row r="30" spans="2:28" ht="45" customHeight="1" x14ac:dyDescent="0.2">
      <c r="B30" s="136"/>
      <c r="C30" s="655"/>
      <c r="D30" s="656"/>
      <c r="E30" s="657"/>
      <c r="F30" s="139" t="s">
        <v>106</v>
      </c>
      <c r="G30" s="744" t="s">
        <v>1050</v>
      </c>
      <c r="H30" s="744"/>
      <c r="I30" s="744"/>
      <c r="J30" s="744"/>
      <c r="K30" s="744"/>
      <c r="L30" s="744"/>
      <c r="M30" s="744"/>
      <c r="N30" s="744"/>
      <c r="O30" s="744"/>
      <c r="P30" s="744"/>
      <c r="Q30" s="744"/>
      <c r="R30" s="744"/>
      <c r="S30" s="744"/>
      <c r="T30" s="221"/>
      <c r="V30" s="130" t="s">
        <v>44</v>
      </c>
      <c r="W30" s="130" t="s">
        <v>94</v>
      </c>
      <c r="X30" s="130" t="s">
        <v>44</v>
      </c>
      <c r="Y30" s="129"/>
    </row>
    <row r="31" spans="2:28" ht="40.5" customHeight="1" x14ac:dyDescent="0.2">
      <c r="B31" s="136"/>
      <c r="C31" s="655"/>
      <c r="D31" s="656"/>
      <c r="E31" s="657"/>
      <c r="F31" s="139" t="s">
        <v>210</v>
      </c>
      <c r="G31" s="744" t="s">
        <v>1049</v>
      </c>
      <c r="H31" s="744"/>
      <c r="I31" s="744"/>
      <c r="J31" s="744"/>
      <c r="K31" s="744"/>
      <c r="L31" s="744"/>
      <c r="M31" s="744"/>
      <c r="N31" s="744"/>
      <c r="O31" s="744"/>
      <c r="P31" s="744"/>
      <c r="Q31" s="744"/>
      <c r="R31" s="744"/>
      <c r="S31" s="744"/>
      <c r="T31" s="221"/>
      <c r="V31" s="130" t="s">
        <v>44</v>
      </c>
      <c r="W31" s="130" t="s">
        <v>94</v>
      </c>
      <c r="X31" s="130" t="s">
        <v>44</v>
      </c>
      <c r="Y31" s="129"/>
    </row>
    <row r="32" spans="2:28" ht="41.25" customHeight="1" x14ac:dyDescent="0.2">
      <c r="B32" s="136"/>
      <c r="C32" s="655"/>
      <c r="D32" s="656"/>
      <c r="E32" s="657"/>
      <c r="F32" s="139" t="s">
        <v>264</v>
      </c>
      <c r="G32" s="744" t="s">
        <v>1048</v>
      </c>
      <c r="H32" s="744"/>
      <c r="I32" s="744"/>
      <c r="J32" s="744"/>
      <c r="K32" s="744"/>
      <c r="L32" s="744"/>
      <c r="M32" s="744"/>
      <c r="N32" s="744"/>
      <c r="O32" s="744"/>
      <c r="P32" s="744"/>
      <c r="Q32" s="744"/>
      <c r="R32" s="744"/>
      <c r="S32" s="744"/>
      <c r="T32" s="221"/>
      <c r="V32" s="130" t="s">
        <v>44</v>
      </c>
      <c r="W32" s="130" t="s">
        <v>94</v>
      </c>
      <c r="X32" s="130" t="s">
        <v>44</v>
      </c>
      <c r="Y32" s="129"/>
      <c r="Z32" s="184"/>
      <c r="AA32" s="184"/>
      <c r="AB32" s="184"/>
    </row>
    <row r="33" spans="2:28" ht="45" customHeight="1" x14ac:dyDescent="0.2">
      <c r="B33" s="136"/>
      <c r="C33" s="658"/>
      <c r="D33" s="659"/>
      <c r="E33" s="660"/>
      <c r="F33" s="139" t="s">
        <v>265</v>
      </c>
      <c r="G33" s="744" t="s">
        <v>1047</v>
      </c>
      <c r="H33" s="744"/>
      <c r="I33" s="744"/>
      <c r="J33" s="744"/>
      <c r="K33" s="744"/>
      <c r="L33" s="744"/>
      <c r="M33" s="744"/>
      <c r="N33" s="744"/>
      <c r="O33" s="744"/>
      <c r="P33" s="744"/>
      <c r="Q33" s="744"/>
      <c r="R33" s="744"/>
      <c r="S33" s="744"/>
      <c r="T33" s="221"/>
      <c r="V33" s="130" t="s">
        <v>44</v>
      </c>
      <c r="W33" s="130" t="s">
        <v>94</v>
      </c>
      <c r="X33" s="130" t="s">
        <v>44</v>
      </c>
      <c r="Y33" s="129"/>
      <c r="Z33" s="184"/>
      <c r="AA33" s="184"/>
      <c r="AB33" s="184"/>
    </row>
    <row r="34" spans="2:28" ht="17.25" customHeight="1" x14ac:dyDescent="0.2">
      <c r="B34" s="124"/>
      <c r="C34" s="123"/>
      <c r="D34" s="123"/>
      <c r="E34" s="123"/>
      <c r="F34" s="123"/>
      <c r="G34" s="123"/>
      <c r="H34" s="123"/>
      <c r="I34" s="123"/>
      <c r="J34" s="123"/>
      <c r="K34" s="123"/>
      <c r="L34" s="123"/>
      <c r="M34" s="123"/>
      <c r="N34" s="123"/>
      <c r="O34" s="123"/>
      <c r="P34" s="123"/>
      <c r="Q34" s="123"/>
      <c r="R34" s="123"/>
      <c r="S34" s="123"/>
      <c r="T34" s="132"/>
      <c r="U34" s="123"/>
      <c r="V34" s="123"/>
      <c r="W34" s="123"/>
      <c r="X34" s="123"/>
      <c r="Y34" s="132"/>
    </row>
    <row r="36" spans="2:28" x14ac:dyDescent="0.2">
      <c r="B36" s="117" t="s">
        <v>209</v>
      </c>
    </row>
    <row r="37" spans="2:28" x14ac:dyDescent="0.2">
      <c r="B37" s="117" t="s">
        <v>208</v>
      </c>
      <c r="K37" s="184"/>
      <c r="L37" s="184"/>
      <c r="M37" s="184"/>
      <c r="N37" s="184"/>
      <c r="O37" s="184"/>
      <c r="P37" s="184"/>
      <c r="Q37" s="184"/>
      <c r="R37" s="184"/>
      <c r="S37" s="184"/>
      <c r="T37" s="184"/>
      <c r="U37" s="184"/>
      <c r="V37" s="184"/>
      <c r="W37" s="184"/>
      <c r="X37" s="184"/>
      <c r="Y37" s="184"/>
    </row>
    <row r="122" spans="3:7" x14ac:dyDescent="0.2">
      <c r="C122" s="123"/>
      <c r="D122" s="123"/>
      <c r="E122" s="123"/>
      <c r="F122" s="123"/>
      <c r="G122" s="123"/>
    </row>
    <row r="123" spans="3:7" x14ac:dyDescent="0.2">
      <c r="C123" s="144"/>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9"/>
  <dataValidations count="1">
    <dataValidation type="list" allowBlank="1" showInputMessage="1" showErrorMessage="1" sqref="X28:X33 V16:V19 G8:G11 Q8 L8 X21:X26 X16:X19 V28:V33 V21:V26" xr:uid="{A8646DE0-D059-4DA3-B36B-CC76DC12D379}">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95C3E-D6EB-4DCA-AA7C-9459687F698B}">
  <sheetPr>
    <tabColor rgb="FF0070C0"/>
  </sheetPr>
  <dimension ref="B2:AB123"/>
  <sheetViews>
    <sheetView view="pageBreakPreview" zoomScaleNormal="100" zoomScaleSheetLayoutView="100" workbookViewId="0"/>
  </sheetViews>
  <sheetFormatPr defaultColWidth="4" defaultRowHeight="13.2" x14ac:dyDescent="0.2"/>
  <cols>
    <col min="1" max="1" width="1.44140625" style="117" customWidth="1"/>
    <col min="2" max="2" width="2.33203125" style="117" customWidth="1"/>
    <col min="3" max="3" width="1.109375" style="117" customWidth="1"/>
    <col min="4" max="4" width="4" style="130"/>
    <col min="5" max="20" width="4" style="117"/>
    <col min="21" max="21" width="2.33203125" style="117" customWidth="1"/>
    <col min="22" max="22" width="4" style="117"/>
    <col min="23" max="23" width="2.21875" style="117" customWidth="1"/>
    <col min="24" max="24" width="4" style="117"/>
    <col min="25" max="25" width="2.33203125" style="117" customWidth="1"/>
    <col min="26" max="26" width="1.44140625" style="117" customWidth="1"/>
    <col min="27" max="16384" width="4" style="117"/>
  </cols>
  <sheetData>
    <row r="2" spans="2:28" x14ac:dyDescent="0.2">
      <c r="B2" s="117" t="s">
        <v>816</v>
      </c>
      <c r="C2" s="184"/>
      <c r="D2" s="494"/>
      <c r="E2" s="184"/>
      <c r="F2" s="184"/>
      <c r="G2" s="184"/>
      <c r="H2" s="184"/>
      <c r="I2" s="184"/>
      <c r="J2" s="184"/>
      <c r="K2" s="184"/>
      <c r="L2" s="184"/>
      <c r="M2" s="184"/>
      <c r="N2" s="184"/>
      <c r="O2" s="184"/>
      <c r="P2" s="184"/>
      <c r="Q2" s="184"/>
      <c r="R2" s="184"/>
      <c r="S2" s="184"/>
      <c r="T2" s="184"/>
      <c r="U2" s="184"/>
      <c r="V2" s="184"/>
      <c r="W2" s="184"/>
      <c r="X2" s="184"/>
      <c r="Y2" s="184"/>
    </row>
    <row r="4" spans="2:28" x14ac:dyDescent="0.2">
      <c r="B4" s="622" t="s">
        <v>815</v>
      </c>
      <c r="C4" s="622"/>
      <c r="D4" s="622"/>
      <c r="E4" s="622"/>
      <c r="F4" s="622"/>
      <c r="G4" s="622"/>
      <c r="H4" s="622"/>
      <c r="I4" s="622"/>
      <c r="J4" s="622"/>
      <c r="K4" s="622"/>
      <c r="L4" s="622"/>
      <c r="M4" s="622"/>
      <c r="N4" s="622"/>
      <c r="O4" s="622"/>
      <c r="P4" s="622"/>
      <c r="Q4" s="622"/>
      <c r="R4" s="622"/>
      <c r="S4" s="622"/>
      <c r="T4" s="622"/>
      <c r="U4" s="622"/>
      <c r="V4" s="622"/>
      <c r="W4" s="622"/>
      <c r="X4" s="622"/>
      <c r="Y4" s="622"/>
    </row>
    <row r="6" spans="2:28" ht="23.25" customHeight="1" x14ac:dyDescent="0.2">
      <c r="B6" s="691" t="s">
        <v>11</v>
      </c>
      <c r="C6" s="691"/>
      <c r="D6" s="691"/>
      <c r="E6" s="691"/>
      <c r="F6" s="691"/>
      <c r="G6" s="618"/>
      <c r="H6" s="623"/>
      <c r="I6" s="623"/>
      <c r="J6" s="623"/>
      <c r="K6" s="623"/>
      <c r="L6" s="623"/>
      <c r="M6" s="623"/>
      <c r="N6" s="623"/>
      <c r="O6" s="623"/>
      <c r="P6" s="623"/>
      <c r="Q6" s="623"/>
      <c r="R6" s="623"/>
      <c r="S6" s="623"/>
      <c r="T6" s="623"/>
      <c r="U6" s="623"/>
      <c r="V6" s="623"/>
      <c r="W6" s="623"/>
      <c r="X6" s="623"/>
      <c r="Y6" s="624"/>
    </row>
    <row r="7" spans="2:28" ht="23.25" customHeight="1" x14ac:dyDescent="0.2">
      <c r="B7" s="691" t="s">
        <v>149</v>
      </c>
      <c r="C7" s="691"/>
      <c r="D7" s="691"/>
      <c r="E7" s="691"/>
      <c r="F7" s="691"/>
      <c r="G7" s="133" t="s">
        <v>44</v>
      </c>
      <c r="H7" s="169" t="s">
        <v>127</v>
      </c>
      <c r="I7" s="169"/>
      <c r="J7" s="169"/>
      <c r="K7" s="169"/>
      <c r="L7" s="133" t="s">
        <v>44</v>
      </c>
      <c r="M7" s="169" t="s">
        <v>126</v>
      </c>
      <c r="N7" s="169"/>
      <c r="O7" s="169"/>
      <c r="P7" s="169"/>
      <c r="Q7" s="133" t="s">
        <v>44</v>
      </c>
      <c r="R7" s="169" t="s">
        <v>125</v>
      </c>
      <c r="S7" s="169"/>
      <c r="T7" s="169"/>
      <c r="U7" s="169"/>
      <c r="V7" s="169"/>
      <c r="W7" s="151"/>
      <c r="X7" s="151"/>
      <c r="Y7" s="138"/>
    </row>
    <row r="9" spans="2:28" x14ac:dyDescent="0.2">
      <c r="B9" s="145"/>
      <c r="C9" s="144"/>
      <c r="D9" s="146"/>
      <c r="E9" s="144"/>
      <c r="F9" s="144"/>
      <c r="G9" s="144"/>
      <c r="H9" s="144"/>
      <c r="I9" s="144"/>
      <c r="J9" s="144"/>
      <c r="K9" s="144"/>
      <c r="L9" s="144"/>
      <c r="M9" s="144"/>
      <c r="N9" s="144"/>
      <c r="O9" s="144"/>
      <c r="P9" s="144"/>
      <c r="Q9" s="144"/>
      <c r="R9" s="144"/>
      <c r="S9" s="144"/>
      <c r="T9" s="166"/>
      <c r="U9" s="144"/>
      <c r="V9" s="144"/>
      <c r="W9" s="144"/>
      <c r="X9" s="144"/>
      <c r="Y9" s="166"/>
      <c r="Z9" s="184"/>
      <c r="AA9" s="184"/>
      <c r="AB9" s="184"/>
    </row>
    <row r="10" spans="2:28" x14ac:dyDescent="0.2">
      <c r="B10" s="136" t="s">
        <v>814</v>
      </c>
      <c r="T10" s="182"/>
      <c r="V10" s="141" t="s">
        <v>101</v>
      </c>
      <c r="W10" s="141" t="s">
        <v>94</v>
      </c>
      <c r="X10" s="141" t="s">
        <v>100</v>
      </c>
      <c r="Y10" s="182"/>
      <c r="Z10" s="184"/>
      <c r="AA10" s="184"/>
      <c r="AB10" s="184"/>
    </row>
    <row r="11" spans="2:28" x14ac:dyDescent="0.2">
      <c r="B11" s="136"/>
      <c r="T11" s="182"/>
      <c r="Y11" s="182"/>
      <c r="Z11" s="184"/>
      <c r="AA11" s="184"/>
      <c r="AB11" s="184"/>
    </row>
    <row r="12" spans="2:28" ht="17.25" customHeight="1" x14ac:dyDescent="0.2">
      <c r="B12" s="136"/>
      <c r="D12" s="130" t="s">
        <v>99</v>
      </c>
      <c r="E12" s="686" t="s">
        <v>813</v>
      </c>
      <c r="F12" s="686"/>
      <c r="G12" s="686"/>
      <c r="H12" s="686"/>
      <c r="I12" s="686"/>
      <c r="J12" s="686"/>
      <c r="K12" s="686"/>
      <c r="L12" s="686"/>
      <c r="M12" s="686"/>
      <c r="N12" s="686"/>
      <c r="O12" s="686"/>
      <c r="P12" s="686"/>
      <c r="Q12" s="686"/>
      <c r="R12" s="686"/>
      <c r="S12" s="686"/>
      <c r="T12" s="687"/>
      <c r="V12" s="130" t="s">
        <v>44</v>
      </c>
      <c r="W12" s="130" t="s">
        <v>94</v>
      </c>
      <c r="X12" s="130" t="s">
        <v>44</v>
      </c>
      <c r="Y12" s="129"/>
    </row>
    <row r="13" spans="2:28" ht="10.5" customHeight="1" x14ac:dyDescent="0.2">
      <c r="B13" s="136"/>
      <c r="T13" s="182"/>
      <c r="V13" s="130"/>
      <c r="W13" s="130"/>
      <c r="X13" s="130"/>
      <c r="Y13" s="179"/>
    </row>
    <row r="14" spans="2:28" ht="30.75" customHeight="1" x14ac:dyDescent="0.2">
      <c r="B14" s="136"/>
      <c r="D14" s="130" t="s">
        <v>97</v>
      </c>
      <c r="E14" s="635" t="s">
        <v>812</v>
      </c>
      <c r="F14" s="635"/>
      <c r="G14" s="635"/>
      <c r="H14" s="635"/>
      <c r="I14" s="635"/>
      <c r="J14" s="635"/>
      <c r="K14" s="635"/>
      <c r="L14" s="635"/>
      <c r="M14" s="635"/>
      <c r="N14" s="635"/>
      <c r="O14" s="635"/>
      <c r="P14" s="635"/>
      <c r="Q14" s="635"/>
      <c r="R14" s="635"/>
      <c r="S14" s="635"/>
      <c r="T14" s="636"/>
      <c r="V14" s="130" t="s">
        <v>44</v>
      </c>
      <c r="W14" s="130" t="s">
        <v>94</v>
      </c>
      <c r="X14" s="130" t="s">
        <v>44</v>
      </c>
      <c r="Y14" s="129"/>
    </row>
    <row r="15" spans="2:28" ht="9" customHeight="1" x14ac:dyDescent="0.2">
      <c r="B15" s="136"/>
      <c r="T15" s="182"/>
      <c r="V15" s="130"/>
      <c r="W15" s="130"/>
      <c r="X15" s="130"/>
      <c r="Y15" s="179"/>
    </row>
    <row r="16" spans="2:28" ht="41.25" customHeight="1" x14ac:dyDescent="0.2">
      <c r="B16" s="136"/>
      <c r="D16" s="130" t="s">
        <v>106</v>
      </c>
      <c r="E16" s="635" t="s">
        <v>811</v>
      </c>
      <c r="F16" s="635"/>
      <c r="G16" s="635"/>
      <c r="H16" s="635"/>
      <c r="I16" s="635"/>
      <c r="J16" s="635"/>
      <c r="K16" s="635"/>
      <c r="L16" s="635"/>
      <c r="M16" s="635"/>
      <c r="N16" s="635"/>
      <c r="O16" s="635"/>
      <c r="P16" s="635"/>
      <c r="Q16" s="635"/>
      <c r="R16" s="635"/>
      <c r="S16" s="635"/>
      <c r="T16" s="636"/>
      <c r="V16" s="130" t="s">
        <v>44</v>
      </c>
      <c r="W16" s="130" t="s">
        <v>94</v>
      </c>
      <c r="X16" s="130" t="s">
        <v>44</v>
      </c>
      <c r="Y16" s="129"/>
    </row>
    <row r="17" spans="2:28" ht="7.5" customHeight="1" x14ac:dyDescent="0.2">
      <c r="B17" s="136"/>
      <c r="T17" s="182"/>
      <c r="V17" s="137"/>
      <c r="W17" s="137"/>
      <c r="X17" s="137"/>
      <c r="Y17" s="129"/>
    </row>
    <row r="18" spans="2:28" ht="17.25" customHeight="1" x14ac:dyDescent="0.2">
      <c r="B18" s="136"/>
      <c r="D18" s="130" t="s">
        <v>210</v>
      </c>
      <c r="E18" s="686" t="s">
        <v>810</v>
      </c>
      <c r="F18" s="686"/>
      <c r="G18" s="686"/>
      <c r="H18" s="686"/>
      <c r="I18" s="686"/>
      <c r="J18" s="686"/>
      <c r="K18" s="686"/>
      <c r="L18" s="686"/>
      <c r="M18" s="686"/>
      <c r="N18" s="686"/>
      <c r="O18" s="686"/>
      <c r="P18" s="686"/>
      <c r="Q18" s="686"/>
      <c r="R18" s="686"/>
      <c r="S18" s="686"/>
      <c r="T18" s="687"/>
      <c r="V18" s="130" t="s">
        <v>44</v>
      </c>
      <c r="W18" s="130" t="s">
        <v>94</v>
      </c>
      <c r="X18" s="130" t="s">
        <v>44</v>
      </c>
      <c r="Y18" s="129"/>
    </row>
    <row r="19" spans="2:28" ht="6.75" customHeight="1" x14ac:dyDescent="0.2">
      <c r="B19" s="136"/>
      <c r="T19" s="182"/>
      <c r="Y19" s="182"/>
    </row>
    <row r="20" spans="2:28" ht="36" customHeight="1" x14ac:dyDescent="0.2">
      <c r="B20" s="136"/>
      <c r="D20" s="130" t="s">
        <v>264</v>
      </c>
      <c r="E20" s="635" t="s">
        <v>809</v>
      </c>
      <c r="F20" s="635"/>
      <c r="G20" s="635"/>
      <c r="H20" s="635"/>
      <c r="I20" s="635"/>
      <c r="J20" s="635"/>
      <c r="K20" s="635"/>
      <c r="L20" s="635"/>
      <c r="M20" s="635"/>
      <c r="N20" s="635"/>
      <c r="O20" s="635"/>
      <c r="P20" s="635"/>
      <c r="Q20" s="635"/>
      <c r="R20" s="635"/>
      <c r="S20" s="635"/>
      <c r="T20" s="636"/>
      <c r="V20" s="130" t="s">
        <v>44</v>
      </c>
      <c r="W20" s="130" t="s">
        <v>94</v>
      </c>
      <c r="X20" s="130" t="s">
        <v>44</v>
      </c>
      <c r="Y20" s="129"/>
    </row>
    <row r="21" spans="2:28" ht="6.75" customHeight="1" x14ac:dyDescent="0.2">
      <c r="B21" s="124"/>
      <c r="C21" s="123"/>
      <c r="D21" s="148"/>
      <c r="E21" s="123"/>
      <c r="F21" s="123"/>
      <c r="G21" s="123"/>
      <c r="H21" s="123"/>
      <c r="I21" s="123"/>
      <c r="J21" s="123"/>
      <c r="K21" s="123"/>
      <c r="L21" s="123"/>
      <c r="M21" s="123"/>
      <c r="N21" s="123"/>
      <c r="O21" s="123"/>
      <c r="P21" s="123"/>
      <c r="Q21" s="123"/>
      <c r="R21" s="123"/>
      <c r="S21" s="123"/>
      <c r="T21" s="132"/>
      <c r="U21" s="123"/>
      <c r="V21" s="123"/>
      <c r="W21" s="123"/>
      <c r="X21" s="123"/>
      <c r="Y21" s="132"/>
    </row>
    <row r="22" spans="2:28" ht="6.75" customHeight="1" x14ac:dyDescent="0.2"/>
    <row r="23" spans="2:28" ht="35.25" customHeight="1" x14ac:dyDescent="0.2">
      <c r="B23" s="622" t="s">
        <v>216</v>
      </c>
      <c r="C23" s="622"/>
      <c r="D23" s="622"/>
      <c r="E23" s="635" t="s">
        <v>808</v>
      </c>
      <c r="F23" s="635"/>
      <c r="G23" s="635"/>
      <c r="H23" s="635"/>
      <c r="I23" s="635"/>
      <c r="J23" s="635"/>
      <c r="K23" s="635"/>
      <c r="L23" s="635"/>
      <c r="M23" s="635"/>
      <c r="N23" s="635"/>
      <c r="O23" s="635"/>
      <c r="P23" s="635"/>
      <c r="Q23" s="635"/>
      <c r="R23" s="635"/>
      <c r="S23" s="635"/>
      <c r="T23" s="635"/>
      <c r="U23" s="635"/>
      <c r="V23" s="635"/>
      <c r="W23" s="635"/>
      <c r="X23" s="635"/>
      <c r="Y23" s="635"/>
    </row>
    <row r="24" spans="2:28" ht="24.75" customHeight="1" x14ac:dyDescent="0.2">
      <c r="B24" s="622" t="s">
        <v>807</v>
      </c>
      <c r="C24" s="622"/>
      <c r="D24" s="622"/>
      <c r="E24" s="635" t="s">
        <v>135</v>
      </c>
      <c r="F24" s="635"/>
      <c r="G24" s="635"/>
      <c r="H24" s="635"/>
      <c r="I24" s="635"/>
      <c r="J24" s="635"/>
      <c r="K24" s="635"/>
      <c r="L24" s="635"/>
      <c r="M24" s="635"/>
      <c r="N24" s="635"/>
      <c r="O24" s="635"/>
      <c r="P24" s="635"/>
      <c r="Q24" s="635"/>
      <c r="R24" s="635"/>
      <c r="S24" s="635"/>
      <c r="T24" s="635"/>
      <c r="U24" s="635"/>
      <c r="V24" s="635"/>
      <c r="W24" s="635"/>
      <c r="X24" s="635"/>
      <c r="Y24" s="635"/>
      <c r="Z24" s="178"/>
    </row>
    <row r="25" spans="2:28" ht="7.5" customHeight="1" x14ac:dyDescent="0.2">
      <c r="K25" s="184"/>
      <c r="L25" s="184"/>
      <c r="M25" s="184"/>
      <c r="N25" s="184"/>
      <c r="O25" s="184"/>
      <c r="P25" s="184"/>
      <c r="Q25" s="184"/>
      <c r="R25" s="184"/>
      <c r="S25" s="184"/>
      <c r="T25" s="184"/>
      <c r="U25" s="184"/>
      <c r="V25" s="184"/>
      <c r="W25" s="184"/>
      <c r="X25" s="184"/>
      <c r="Y25" s="184"/>
      <c r="Z25" s="184"/>
      <c r="AA25" s="184"/>
      <c r="AB25" s="184"/>
    </row>
    <row r="122" spans="3:7" x14ac:dyDescent="0.2">
      <c r="C122" s="123"/>
      <c r="D122" s="148"/>
      <c r="E122" s="123"/>
      <c r="F122" s="123"/>
      <c r="G122" s="123"/>
    </row>
    <row r="123" spans="3:7" x14ac:dyDescent="0.2">
      <c r="C123" s="144"/>
    </row>
  </sheetData>
  <mergeCells count="13">
    <mergeCell ref="E20:T20"/>
    <mergeCell ref="B23:D23"/>
    <mergeCell ref="E23:Y23"/>
    <mergeCell ref="B24:D24"/>
    <mergeCell ref="E24:Y24"/>
    <mergeCell ref="E14:T14"/>
    <mergeCell ref="E16:T16"/>
    <mergeCell ref="E18:T18"/>
    <mergeCell ref="B4:Y4"/>
    <mergeCell ref="B6:F6"/>
    <mergeCell ref="G6:Y6"/>
    <mergeCell ref="B7:F7"/>
    <mergeCell ref="E12:T12"/>
  </mergeCells>
  <phoneticPr fontId="29"/>
  <dataValidations count="1">
    <dataValidation type="list" allowBlank="1" showInputMessage="1" showErrorMessage="1" sqref="V12 X12 V14 X14 V16 X16 V18 X18 V20 X20 G7 L7 Q7" xr:uid="{7D035C1B-8A3B-4CD2-96A6-9AC3F1C7F515}">
      <formula1>"□,■"</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B6197-910E-4345-B932-18D7851FD69A}">
  <sheetPr>
    <tabColor rgb="FF0070C0"/>
  </sheetPr>
  <dimension ref="A2:AJ969"/>
  <sheetViews>
    <sheetView zoomScaleNormal="100" zoomScaleSheetLayoutView="130" workbookViewId="0"/>
  </sheetViews>
  <sheetFormatPr defaultColWidth="4" defaultRowHeight="13.2" x14ac:dyDescent="0.2"/>
  <cols>
    <col min="1" max="1" width="2.88671875" style="117" customWidth="1"/>
    <col min="2" max="2" width="2.33203125" style="117" customWidth="1"/>
    <col min="3" max="3" width="3.44140625" style="117" customWidth="1"/>
    <col min="4" max="13" width="3.6640625" style="117" customWidth="1"/>
    <col min="14" max="14" width="4.88671875" style="117" customWidth="1"/>
    <col min="15" max="15" width="3.6640625" style="117" customWidth="1"/>
    <col min="16" max="16" width="1.44140625" style="117" customWidth="1"/>
    <col min="17" max="18" width="3.6640625" style="117" customWidth="1"/>
    <col min="19" max="19" width="2.77734375" style="117" customWidth="1"/>
    <col min="20" max="31" width="3.6640625" style="117" customWidth="1"/>
    <col min="32" max="16384" width="4" style="117"/>
  </cols>
  <sheetData>
    <row r="2" spans="2:31" x14ac:dyDescent="0.2">
      <c r="B2" s="117" t="s">
        <v>1112</v>
      </c>
    </row>
    <row r="3" spans="2:31" x14ac:dyDescent="0.2">
      <c r="U3" s="137"/>
      <c r="X3" s="171" t="s">
        <v>134</v>
      </c>
      <c r="Y3" s="622"/>
      <c r="Z3" s="622"/>
      <c r="AA3" s="171" t="s">
        <v>133</v>
      </c>
      <c r="AB3" s="130"/>
      <c r="AC3" s="171" t="s">
        <v>602</v>
      </c>
      <c r="AD3" s="130"/>
      <c r="AE3" s="171" t="s">
        <v>131</v>
      </c>
    </row>
    <row r="4" spans="2:31" x14ac:dyDescent="0.2">
      <c r="T4" s="505"/>
      <c r="U4" s="505"/>
      <c r="V4" s="505"/>
    </row>
    <row r="5" spans="2:31" x14ac:dyDescent="0.2">
      <c r="B5" s="622" t="s">
        <v>867</v>
      </c>
      <c r="C5" s="622"/>
      <c r="D5" s="622"/>
      <c r="E5" s="622"/>
      <c r="F5" s="622"/>
      <c r="G5" s="622"/>
      <c r="H5" s="622"/>
      <c r="I5" s="622"/>
      <c r="J5" s="622"/>
      <c r="K5" s="622"/>
      <c r="L5" s="622"/>
      <c r="M5" s="622"/>
      <c r="N5" s="622"/>
      <c r="O5" s="622"/>
      <c r="P5" s="622"/>
      <c r="Q5" s="622"/>
      <c r="R5" s="622"/>
      <c r="S5" s="622"/>
      <c r="T5" s="622"/>
      <c r="U5" s="622"/>
      <c r="V5" s="622"/>
      <c r="W5" s="622"/>
      <c r="X5" s="622"/>
      <c r="Y5" s="622"/>
      <c r="Z5" s="622"/>
      <c r="AA5" s="622"/>
      <c r="AB5" s="622"/>
      <c r="AC5" s="622"/>
      <c r="AD5" s="622"/>
      <c r="AE5" s="622"/>
    </row>
    <row r="6" spans="2:31" x14ac:dyDescent="0.2">
      <c r="B6" s="622" t="s">
        <v>1111</v>
      </c>
      <c r="C6" s="622"/>
      <c r="D6" s="622"/>
      <c r="E6" s="622"/>
      <c r="F6" s="622"/>
      <c r="G6" s="622"/>
      <c r="H6" s="622"/>
      <c r="I6" s="622"/>
      <c r="J6" s="622"/>
      <c r="K6" s="622"/>
      <c r="L6" s="622"/>
      <c r="M6" s="622"/>
      <c r="N6" s="622"/>
      <c r="O6" s="622"/>
      <c r="P6" s="622"/>
      <c r="Q6" s="622"/>
      <c r="R6" s="622"/>
      <c r="S6" s="622"/>
      <c r="T6" s="622"/>
      <c r="U6" s="622"/>
      <c r="V6" s="622"/>
      <c r="W6" s="622"/>
      <c r="X6" s="622"/>
      <c r="Y6" s="622"/>
      <c r="Z6" s="622"/>
      <c r="AA6" s="622"/>
      <c r="AB6" s="622"/>
      <c r="AC6" s="622"/>
      <c r="AD6" s="622"/>
      <c r="AE6" s="130"/>
    </row>
    <row r="7" spans="2:31" ht="23.25" customHeight="1" x14ac:dyDescent="0.2"/>
    <row r="8" spans="2:31" ht="23.25" customHeight="1" x14ac:dyDescent="0.2">
      <c r="B8" s="499" t="s">
        <v>262</v>
      </c>
      <c r="C8" s="499"/>
      <c r="D8" s="499"/>
      <c r="E8" s="499"/>
      <c r="F8" s="661"/>
      <c r="G8" s="662"/>
      <c r="H8" s="662"/>
      <c r="I8" s="662"/>
      <c r="J8" s="662"/>
      <c r="K8" s="662"/>
      <c r="L8" s="662"/>
      <c r="M8" s="662"/>
      <c r="N8" s="662"/>
      <c r="O8" s="662"/>
      <c r="P8" s="662"/>
      <c r="Q8" s="662"/>
      <c r="R8" s="662"/>
      <c r="S8" s="662"/>
      <c r="T8" s="662"/>
      <c r="U8" s="662"/>
      <c r="V8" s="662"/>
      <c r="W8" s="662"/>
      <c r="X8" s="662"/>
      <c r="Y8" s="662"/>
      <c r="Z8" s="662"/>
      <c r="AA8" s="662"/>
      <c r="AB8" s="662"/>
      <c r="AC8" s="662"/>
      <c r="AD8" s="662"/>
      <c r="AE8" s="726"/>
    </row>
    <row r="9" spans="2:31" ht="25.05" customHeight="1" x14ac:dyDescent="0.2">
      <c r="B9" s="499" t="s">
        <v>149</v>
      </c>
      <c r="C9" s="499"/>
      <c r="D9" s="499"/>
      <c r="E9" s="499"/>
      <c r="F9" s="134" t="s">
        <v>44</v>
      </c>
      <c r="G9" s="169" t="s">
        <v>865</v>
      </c>
      <c r="H9" s="169"/>
      <c r="I9" s="169"/>
      <c r="J9" s="169"/>
      <c r="K9" s="133" t="s">
        <v>44</v>
      </c>
      <c r="L9" s="169" t="s">
        <v>864</v>
      </c>
      <c r="M9" s="169"/>
      <c r="N9" s="169"/>
      <c r="O9" s="169"/>
      <c r="P9" s="169"/>
      <c r="Q9" s="133" t="s">
        <v>44</v>
      </c>
      <c r="R9" s="169" t="s">
        <v>863</v>
      </c>
      <c r="S9" s="169"/>
      <c r="T9" s="169"/>
      <c r="U9" s="169"/>
      <c r="V9" s="169"/>
      <c r="W9" s="169"/>
      <c r="X9" s="169"/>
      <c r="Y9" s="169"/>
      <c r="Z9" s="169"/>
      <c r="AA9" s="169"/>
      <c r="AB9" s="169"/>
      <c r="AC9" s="169"/>
      <c r="AD9" s="151"/>
      <c r="AE9" s="138"/>
    </row>
    <row r="10" spans="2:31" ht="25.05" customHeight="1" x14ac:dyDescent="0.2">
      <c r="B10" s="728" t="s">
        <v>862</v>
      </c>
      <c r="C10" s="729"/>
      <c r="D10" s="729"/>
      <c r="E10" s="730"/>
      <c r="F10" s="193" t="s">
        <v>44</v>
      </c>
      <c r="G10" s="235" t="s">
        <v>1110</v>
      </c>
      <c r="H10" s="235"/>
      <c r="I10" s="235"/>
      <c r="J10" s="235"/>
      <c r="K10" s="235"/>
      <c r="L10" s="235"/>
      <c r="M10" s="235"/>
      <c r="N10" s="235"/>
      <c r="O10" s="235"/>
      <c r="P10" s="196"/>
      <c r="Q10" s="172"/>
      <c r="R10" s="504" t="s">
        <v>44</v>
      </c>
      <c r="S10" s="235" t="s">
        <v>1109</v>
      </c>
      <c r="T10" s="235"/>
      <c r="U10" s="235"/>
      <c r="V10" s="235"/>
      <c r="W10" s="173"/>
      <c r="X10" s="173"/>
      <c r="Y10" s="173"/>
      <c r="Z10" s="173"/>
      <c r="AA10" s="173"/>
      <c r="AB10" s="173"/>
      <c r="AC10" s="173"/>
      <c r="AD10" s="172"/>
      <c r="AE10" s="503"/>
    </row>
    <row r="11" spans="2:31" ht="25.05" customHeight="1" x14ac:dyDescent="0.2">
      <c r="B11" s="731"/>
      <c r="C11" s="622"/>
      <c r="D11" s="622"/>
      <c r="E11" s="732"/>
      <c r="F11" s="130" t="s">
        <v>44</v>
      </c>
      <c r="G11" s="137" t="s">
        <v>1108</v>
      </c>
      <c r="H11" s="137"/>
      <c r="I11" s="137"/>
      <c r="J11" s="137"/>
      <c r="K11" s="137"/>
      <c r="L11" s="137"/>
      <c r="M11" s="137"/>
      <c r="N11" s="137"/>
      <c r="O11" s="137"/>
      <c r="R11" s="130" t="s">
        <v>44</v>
      </c>
      <c r="S11" s="137" t="s">
        <v>1107</v>
      </c>
      <c r="T11" s="137"/>
      <c r="U11" s="137"/>
      <c r="V11" s="137"/>
      <c r="W11" s="137"/>
      <c r="X11" s="137"/>
      <c r="Y11" s="137"/>
      <c r="Z11" s="137"/>
      <c r="AA11" s="137"/>
      <c r="AB11" s="137"/>
      <c r="AC11" s="137"/>
      <c r="AE11" s="182"/>
    </row>
    <row r="12" spans="2:31" ht="25.05" customHeight="1" x14ac:dyDescent="0.2">
      <c r="B12" s="499" t="s">
        <v>155</v>
      </c>
      <c r="C12" s="499"/>
      <c r="D12" s="499"/>
      <c r="E12" s="499"/>
      <c r="F12" s="134" t="s">
        <v>44</v>
      </c>
      <c r="G12" s="169" t="s">
        <v>852</v>
      </c>
      <c r="H12" s="498"/>
      <c r="I12" s="498"/>
      <c r="J12" s="498"/>
      <c r="K12" s="498"/>
      <c r="L12" s="498"/>
      <c r="M12" s="498"/>
      <c r="N12" s="498"/>
      <c r="O12" s="498"/>
      <c r="P12" s="498"/>
      <c r="Q12" s="151"/>
      <c r="R12" s="133" t="s">
        <v>44</v>
      </c>
      <c r="S12" s="169" t="s">
        <v>851</v>
      </c>
      <c r="T12" s="498"/>
      <c r="U12" s="498"/>
      <c r="V12" s="498"/>
      <c r="W12" s="498"/>
      <c r="X12" s="498"/>
      <c r="Y12" s="498"/>
      <c r="Z12" s="498"/>
      <c r="AA12" s="498"/>
      <c r="AB12" s="498"/>
      <c r="AC12" s="498"/>
      <c r="AD12" s="151"/>
      <c r="AE12" s="138"/>
    </row>
    <row r="13" spans="2:31" ht="25.05" customHeight="1" x14ac:dyDescent="0.2"/>
    <row r="14" spans="2:31" ht="25.05" customHeight="1" x14ac:dyDescent="0.2">
      <c r="B14" s="170"/>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38"/>
      <c r="AA14" s="134"/>
      <c r="AB14" s="133" t="s">
        <v>101</v>
      </c>
      <c r="AC14" s="133" t="s">
        <v>94</v>
      </c>
      <c r="AD14" s="133" t="s">
        <v>100</v>
      </c>
      <c r="AE14" s="138"/>
    </row>
    <row r="15" spans="2:31" ht="25.05" customHeight="1" x14ac:dyDescent="0.2">
      <c r="B15" s="145" t="s">
        <v>850</v>
      </c>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2"/>
      <c r="AA15" s="165"/>
      <c r="AB15" s="146"/>
      <c r="AC15" s="146"/>
      <c r="AD15" s="144"/>
      <c r="AE15" s="166"/>
    </row>
    <row r="16" spans="2:31" ht="30.75" customHeight="1" x14ac:dyDescent="0.2">
      <c r="B16" s="136"/>
      <c r="C16" s="225" t="s">
        <v>269</v>
      </c>
      <c r="D16" s="117" t="s">
        <v>1106</v>
      </c>
      <c r="Z16" s="496"/>
      <c r="AA16" s="224"/>
      <c r="AB16" s="130" t="s">
        <v>44</v>
      </c>
      <c r="AC16" s="130" t="s">
        <v>94</v>
      </c>
      <c r="AD16" s="130" t="s">
        <v>44</v>
      </c>
      <c r="AE16" s="182"/>
    </row>
    <row r="17" spans="2:31" x14ac:dyDescent="0.2">
      <c r="B17" s="136"/>
      <c r="D17" s="117" t="s">
        <v>848</v>
      </c>
      <c r="Z17" s="129"/>
      <c r="AA17" s="180"/>
      <c r="AB17" s="130"/>
      <c r="AC17" s="130"/>
      <c r="AE17" s="182"/>
    </row>
    <row r="18" spans="2:31" x14ac:dyDescent="0.2">
      <c r="B18" s="136"/>
      <c r="Z18" s="129"/>
      <c r="AA18" s="180"/>
      <c r="AB18" s="130"/>
      <c r="AC18" s="130"/>
      <c r="AE18" s="182"/>
    </row>
    <row r="19" spans="2:31" x14ac:dyDescent="0.2">
      <c r="B19" s="136"/>
      <c r="D19" s="174" t="s">
        <v>1099</v>
      </c>
      <c r="E19" s="169"/>
      <c r="F19" s="169"/>
      <c r="G19" s="169"/>
      <c r="H19" s="169"/>
      <c r="I19" s="169"/>
      <c r="J19" s="169"/>
      <c r="K19" s="169"/>
      <c r="L19" s="169"/>
      <c r="M19" s="169"/>
      <c r="N19" s="169"/>
      <c r="O19" s="151"/>
      <c r="P19" s="151"/>
      <c r="Q19" s="151"/>
      <c r="R19" s="151"/>
      <c r="S19" s="169"/>
      <c r="T19" s="169"/>
      <c r="U19" s="661"/>
      <c r="V19" s="662"/>
      <c r="W19" s="662"/>
      <c r="X19" s="151" t="s">
        <v>214</v>
      </c>
      <c r="Y19" s="136"/>
      <c r="Z19" s="129"/>
      <c r="AA19" s="180"/>
      <c r="AB19" s="130"/>
      <c r="AC19" s="130"/>
      <c r="AE19" s="182"/>
    </row>
    <row r="20" spans="2:31" x14ac:dyDescent="0.2">
      <c r="B20" s="136"/>
      <c r="D20" s="174" t="s">
        <v>957</v>
      </c>
      <c r="E20" s="169"/>
      <c r="F20" s="169"/>
      <c r="G20" s="169"/>
      <c r="H20" s="169"/>
      <c r="I20" s="169"/>
      <c r="J20" s="169"/>
      <c r="K20" s="169"/>
      <c r="L20" s="169"/>
      <c r="M20" s="169"/>
      <c r="N20" s="169"/>
      <c r="O20" s="151"/>
      <c r="P20" s="151"/>
      <c r="Q20" s="151"/>
      <c r="R20" s="151"/>
      <c r="S20" s="169"/>
      <c r="T20" s="169"/>
      <c r="U20" s="661"/>
      <c r="V20" s="662"/>
      <c r="W20" s="662"/>
      <c r="X20" s="151" t="s">
        <v>214</v>
      </c>
      <c r="Y20" s="136"/>
      <c r="Z20" s="182"/>
      <c r="AA20" s="180"/>
      <c r="AB20" s="130"/>
      <c r="AC20" s="130"/>
      <c r="AE20" s="182"/>
    </row>
    <row r="21" spans="2:31" x14ac:dyDescent="0.2">
      <c r="B21" s="136"/>
      <c r="D21" s="174" t="s">
        <v>619</v>
      </c>
      <c r="E21" s="169"/>
      <c r="F21" s="169"/>
      <c r="G21" s="169"/>
      <c r="H21" s="169"/>
      <c r="I21" s="169"/>
      <c r="J21" s="169"/>
      <c r="K21" s="169"/>
      <c r="L21" s="169"/>
      <c r="M21" s="169"/>
      <c r="N21" s="169"/>
      <c r="O21" s="151"/>
      <c r="P21" s="151"/>
      <c r="Q21" s="151"/>
      <c r="R21" s="151"/>
      <c r="S21" s="169"/>
      <c r="T21" s="497" t="str">
        <f>(IFERROR(ROUNDDOWN(T20/T19*100,0),""))</f>
        <v/>
      </c>
      <c r="U21" s="838" t="str">
        <f>(IFERROR(ROUNDDOWN(U20/U19*100,0),""))</f>
        <v/>
      </c>
      <c r="V21" s="839"/>
      <c r="W21" s="839"/>
      <c r="X21" s="151" t="s">
        <v>618</v>
      </c>
      <c r="Y21" s="136"/>
      <c r="Z21" s="179"/>
      <c r="AA21" s="180"/>
      <c r="AB21" s="130"/>
      <c r="AC21" s="130"/>
      <c r="AE21" s="182"/>
    </row>
    <row r="22" spans="2:31" ht="13.5" customHeight="1" x14ac:dyDescent="0.2">
      <c r="B22" s="136"/>
      <c r="D22" s="117" t="s">
        <v>1098</v>
      </c>
      <c r="Z22" s="179"/>
      <c r="AA22" s="180"/>
      <c r="AB22" s="130"/>
      <c r="AC22" s="130"/>
      <c r="AE22" s="182"/>
    </row>
    <row r="23" spans="2:31" x14ac:dyDescent="0.2">
      <c r="B23" s="136"/>
      <c r="Z23" s="179"/>
      <c r="AA23" s="180"/>
      <c r="AB23" s="130"/>
      <c r="AC23" s="130"/>
      <c r="AE23" s="182"/>
    </row>
    <row r="24" spans="2:31" x14ac:dyDescent="0.2">
      <c r="B24" s="136"/>
      <c r="Z24" s="179"/>
      <c r="AA24" s="180"/>
      <c r="AB24" s="130"/>
      <c r="AC24" s="130"/>
      <c r="AE24" s="182"/>
    </row>
    <row r="25" spans="2:31" x14ac:dyDescent="0.2">
      <c r="B25" s="136"/>
      <c r="C25" s="225" t="s">
        <v>268</v>
      </c>
      <c r="D25" s="117" t="s">
        <v>1105</v>
      </c>
      <c r="Z25" s="496"/>
      <c r="AA25" s="180"/>
      <c r="AB25" s="130" t="s">
        <v>44</v>
      </c>
      <c r="AC25" s="130" t="s">
        <v>94</v>
      </c>
      <c r="AD25" s="130" t="s">
        <v>44</v>
      </c>
      <c r="AE25" s="182"/>
    </row>
    <row r="26" spans="2:31" x14ac:dyDescent="0.2">
      <c r="B26" s="136"/>
      <c r="C26" s="225"/>
      <c r="D26" s="117" t="s">
        <v>842</v>
      </c>
      <c r="Z26" s="496"/>
      <c r="AA26" s="180"/>
      <c r="AB26" s="130"/>
      <c r="AC26" s="130"/>
      <c r="AD26" s="130"/>
      <c r="AE26" s="182"/>
    </row>
    <row r="27" spans="2:31" x14ac:dyDescent="0.2">
      <c r="B27" s="136"/>
      <c r="C27" s="225"/>
      <c r="D27" s="117" t="s">
        <v>841</v>
      </c>
      <c r="Z27" s="496"/>
      <c r="AA27" s="224"/>
      <c r="AB27" s="130"/>
      <c r="AC27" s="175"/>
      <c r="AE27" s="182"/>
    </row>
    <row r="28" spans="2:31" x14ac:dyDescent="0.2">
      <c r="B28" s="136"/>
      <c r="Z28" s="179"/>
      <c r="AA28" s="180"/>
      <c r="AB28" s="130"/>
      <c r="AC28" s="130"/>
      <c r="AE28" s="182"/>
    </row>
    <row r="29" spans="2:31" x14ac:dyDescent="0.2">
      <c r="B29" s="136"/>
      <c r="C29" s="225"/>
      <c r="D29" s="174" t="s">
        <v>285</v>
      </c>
      <c r="E29" s="169"/>
      <c r="F29" s="169"/>
      <c r="G29" s="169"/>
      <c r="H29" s="169"/>
      <c r="I29" s="169"/>
      <c r="J29" s="169"/>
      <c r="K29" s="169"/>
      <c r="L29" s="169"/>
      <c r="M29" s="169"/>
      <c r="N29" s="169"/>
      <c r="O29" s="151"/>
      <c r="P29" s="151"/>
      <c r="Q29" s="151"/>
      <c r="R29" s="151"/>
      <c r="S29" s="151"/>
      <c r="T29" s="138"/>
      <c r="U29" s="661"/>
      <c r="V29" s="662"/>
      <c r="W29" s="662"/>
      <c r="X29" s="138" t="s">
        <v>214</v>
      </c>
      <c r="Y29" s="136"/>
      <c r="Z29" s="179"/>
      <c r="AA29" s="180"/>
      <c r="AB29" s="130"/>
      <c r="AC29" s="130"/>
      <c r="AE29" s="182"/>
    </row>
    <row r="30" spans="2:31" x14ac:dyDescent="0.2">
      <c r="B30" s="136"/>
      <c r="C30" s="225"/>
      <c r="D30" s="137"/>
      <c r="E30" s="137"/>
      <c r="F30" s="137"/>
      <c r="G30" s="137"/>
      <c r="H30" s="137"/>
      <c r="I30" s="137"/>
      <c r="J30" s="137"/>
      <c r="K30" s="137"/>
      <c r="L30" s="137"/>
      <c r="M30" s="137"/>
      <c r="N30" s="137"/>
      <c r="U30" s="130"/>
      <c r="V30" s="130"/>
      <c r="W30" s="130"/>
      <c r="Z30" s="179"/>
      <c r="AA30" s="180"/>
      <c r="AB30" s="130"/>
      <c r="AC30" s="130"/>
      <c r="AE30" s="182"/>
    </row>
    <row r="31" spans="2:31" x14ac:dyDescent="0.2">
      <c r="B31" s="136"/>
      <c r="C31" s="225"/>
      <c r="D31" s="152" t="s">
        <v>284</v>
      </c>
      <c r="Z31" s="179"/>
      <c r="AA31" s="180"/>
      <c r="AB31" s="130"/>
      <c r="AC31" s="130"/>
      <c r="AE31" s="182"/>
    </row>
    <row r="32" spans="2:31" ht="13.5" customHeight="1" x14ac:dyDescent="0.2">
      <c r="B32" s="136"/>
      <c r="C32" s="225"/>
      <c r="D32" s="837" t="s">
        <v>1104</v>
      </c>
      <c r="E32" s="837"/>
      <c r="F32" s="837"/>
      <c r="G32" s="837"/>
      <c r="H32" s="837"/>
      <c r="I32" s="837"/>
      <c r="J32" s="837"/>
      <c r="K32" s="837"/>
      <c r="L32" s="837"/>
      <c r="M32" s="837"/>
      <c r="N32" s="837"/>
      <c r="O32" s="837" t="s">
        <v>283</v>
      </c>
      <c r="P32" s="837"/>
      <c r="Q32" s="837"/>
      <c r="R32" s="837"/>
      <c r="S32" s="837"/>
      <c r="Z32" s="179"/>
      <c r="AA32" s="180"/>
      <c r="AB32" s="130"/>
      <c r="AC32" s="130"/>
      <c r="AE32" s="182"/>
    </row>
    <row r="33" spans="2:36" x14ac:dyDescent="0.2">
      <c r="B33" s="136"/>
      <c r="C33" s="225"/>
      <c r="D33" s="837" t="s">
        <v>282</v>
      </c>
      <c r="E33" s="837"/>
      <c r="F33" s="837"/>
      <c r="G33" s="837"/>
      <c r="H33" s="837"/>
      <c r="I33" s="837"/>
      <c r="J33" s="837"/>
      <c r="K33" s="837"/>
      <c r="L33" s="837"/>
      <c r="M33" s="837"/>
      <c r="N33" s="837"/>
      <c r="O33" s="837" t="s">
        <v>281</v>
      </c>
      <c r="P33" s="837"/>
      <c r="Q33" s="837"/>
      <c r="R33" s="837"/>
      <c r="S33" s="837"/>
      <c r="Z33" s="179"/>
      <c r="AA33" s="180"/>
      <c r="AB33" s="130"/>
      <c r="AC33" s="130"/>
      <c r="AE33" s="182"/>
    </row>
    <row r="34" spans="2:36" ht="13.5" customHeight="1" x14ac:dyDescent="0.2">
      <c r="B34" s="136"/>
      <c r="C34" s="225"/>
      <c r="D34" s="837" t="s">
        <v>280</v>
      </c>
      <c r="E34" s="837"/>
      <c r="F34" s="837"/>
      <c r="G34" s="837"/>
      <c r="H34" s="837"/>
      <c r="I34" s="837"/>
      <c r="J34" s="837"/>
      <c r="K34" s="837"/>
      <c r="L34" s="837"/>
      <c r="M34" s="837"/>
      <c r="N34" s="837"/>
      <c r="O34" s="837" t="s">
        <v>279</v>
      </c>
      <c r="P34" s="837"/>
      <c r="Q34" s="837"/>
      <c r="R34" s="837"/>
      <c r="S34" s="837"/>
      <c r="Z34" s="179"/>
      <c r="AA34" s="180"/>
      <c r="AB34" s="130"/>
      <c r="AC34" s="130"/>
      <c r="AE34" s="182"/>
    </row>
    <row r="35" spans="2:36" x14ac:dyDescent="0.2">
      <c r="B35" s="136"/>
      <c r="C35" s="225"/>
      <c r="D35" s="837" t="s">
        <v>278</v>
      </c>
      <c r="E35" s="837"/>
      <c r="F35" s="837"/>
      <c r="G35" s="837"/>
      <c r="H35" s="837"/>
      <c r="I35" s="837"/>
      <c r="J35" s="837"/>
      <c r="K35" s="837"/>
      <c r="L35" s="837"/>
      <c r="M35" s="837"/>
      <c r="N35" s="837"/>
      <c r="O35" s="837" t="s">
        <v>277</v>
      </c>
      <c r="P35" s="837"/>
      <c r="Q35" s="837"/>
      <c r="R35" s="837"/>
      <c r="S35" s="837"/>
      <c r="Z35" s="179"/>
      <c r="AA35" s="180"/>
      <c r="AB35" s="130"/>
      <c r="AC35" s="130"/>
      <c r="AE35" s="182"/>
    </row>
    <row r="36" spans="2:36" x14ac:dyDescent="0.2">
      <c r="B36" s="136"/>
      <c r="C36" s="225"/>
      <c r="D36" s="837" t="s">
        <v>276</v>
      </c>
      <c r="E36" s="837"/>
      <c r="F36" s="837"/>
      <c r="G36" s="837"/>
      <c r="H36" s="837"/>
      <c r="I36" s="837"/>
      <c r="J36" s="837"/>
      <c r="K36" s="837"/>
      <c r="L36" s="837"/>
      <c r="M36" s="837"/>
      <c r="N36" s="837"/>
      <c r="O36" s="837" t="s">
        <v>275</v>
      </c>
      <c r="P36" s="837"/>
      <c r="Q36" s="837"/>
      <c r="R36" s="837"/>
      <c r="S36" s="837"/>
      <c r="Z36" s="179"/>
      <c r="AA36" s="180"/>
      <c r="AB36" s="130"/>
      <c r="AC36" s="130"/>
      <c r="AE36" s="182"/>
    </row>
    <row r="37" spans="2:36" x14ac:dyDescent="0.2">
      <c r="B37" s="136"/>
      <c r="C37" s="225"/>
      <c r="D37" s="837" t="s">
        <v>274</v>
      </c>
      <c r="E37" s="837"/>
      <c r="F37" s="837"/>
      <c r="G37" s="837"/>
      <c r="H37" s="837"/>
      <c r="I37" s="837"/>
      <c r="J37" s="837"/>
      <c r="K37" s="837"/>
      <c r="L37" s="837"/>
      <c r="M37" s="837"/>
      <c r="N37" s="837"/>
      <c r="O37" s="837" t="s">
        <v>273</v>
      </c>
      <c r="P37" s="837"/>
      <c r="Q37" s="837"/>
      <c r="R37" s="837"/>
      <c r="S37" s="837"/>
      <c r="Z37" s="179"/>
      <c r="AA37" s="180"/>
      <c r="AB37" s="130"/>
      <c r="AC37" s="130"/>
      <c r="AE37" s="182"/>
    </row>
    <row r="38" spans="2:36" x14ac:dyDescent="0.2">
      <c r="B38" s="136"/>
      <c r="C38" s="225"/>
      <c r="D38" s="837" t="s">
        <v>272</v>
      </c>
      <c r="E38" s="837"/>
      <c r="F38" s="837"/>
      <c r="G38" s="837"/>
      <c r="H38" s="837"/>
      <c r="I38" s="837"/>
      <c r="J38" s="837"/>
      <c r="K38" s="837"/>
      <c r="L38" s="837"/>
      <c r="M38" s="837"/>
      <c r="N38" s="837"/>
      <c r="O38" s="837" t="s">
        <v>271</v>
      </c>
      <c r="P38" s="837"/>
      <c r="Q38" s="837"/>
      <c r="R38" s="837"/>
      <c r="S38" s="840"/>
      <c r="T38" s="136"/>
      <c r="Z38" s="179"/>
      <c r="AA38" s="180"/>
      <c r="AB38" s="130"/>
      <c r="AC38" s="130"/>
      <c r="AE38" s="182"/>
    </row>
    <row r="39" spans="2:36" x14ac:dyDescent="0.2">
      <c r="B39" s="136"/>
      <c r="C39" s="225"/>
      <c r="D39" s="837" t="s">
        <v>270</v>
      </c>
      <c r="E39" s="837"/>
      <c r="F39" s="837"/>
      <c r="G39" s="837"/>
      <c r="H39" s="837"/>
      <c r="I39" s="837"/>
      <c r="J39" s="837"/>
      <c r="K39" s="837"/>
      <c r="L39" s="837"/>
      <c r="M39" s="837"/>
      <c r="N39" s="837"/>
      <c r="O39" s="836" t="s">
        <v>270</v>
      </c>
      <c r="P39" s="836"/>
      <c r="Q39" s="836"/>
      <c r="R39" s="836"/>
      <c r="S39" s="836"/>
      <c r="Z39" s="129"/>
      <c r="AA39" s="180"/>
      <c r="AB39" s="130"/>
      <c r="AC39" s="130"/>
      <c r="AE39" s="182"/>
    </row>
    <row r="40" spans="2:36" x14ac:dyDescent="0.2">
      <c r="B40" s="136"/>
      <c r="C40" s="225"/>
      <c r="J40" s="622"/>
      <c r="K40" s="622"/>
      <c r="L40" s="622"/>
      <c r="M40" s="622"/>
      <c r="N40" s="622"/>
      <c r="O40" s="622"/>
      <c r="P40" s="622"/>
      <c r="Q40" s="622"/>
      <c r="R40" s="622"/>
      <c r="S40" s="622"/>
      <c r="T40" s="622"/>
      <c r="U40" s="622"/>
      <c r="V40" s="622"/>
      <c r="Z40" s="129"/>
      <c r="AA40" s="180"/>
      <c r="AB40" s="130"/>
      <c r="AC40" s="130"/>
      <c r="AE40" s="182"/>
    </row>
    <row r="41" spans="2:36" x14ac:dyDescent="0.2">
      <c r="B41" s="136"/>
      <c r="C41" s="225" t="s">
        <v>267</v>
      </c>
      <c r="D41" s="117" t="s">
        <v>840</v>
      </c>
      <c r="Z41" s="496"/>
      <c r="AA41" s="224"/>
      <c r="AB41" s="130" t="s">
        <v>44</v>
      </c>
      <c r="AC41" s="130" t="s">
        <v>94</v>
      </c>
      <c r="AD41" s="130" t="s">
        <v>44</v>
      </c>
      <c r="AE41" s="182"/>
    </row>
    <row r="42" spans="2:36" x14ac:dyDescent="0.2">
      <c r="B42" s="136"/>
      <c r="D42" s="117" t="s">
        <v>839</v>
      </c>
      <c r="Z42" s="179"/>
      <c r="AA42" s="180"/>
      <c r="AB42" s="130"/>
      <c r="AC42" s="130"/>
      <c r="AE42" s="182"/>
    </row>
    <row r="43" spans="2:36" x14ac:dyDescent="0.2">
      <c r="B43" s="136"/>
      <c r="Z43" s="129"/>
      <c r="AA43" s="180"/>
      <c r="AB43" s="130"/>
      <c r="AC43" s="130"/>
      <c r="AE43" s="182"/>
    </row>
    <row r="44" spans="2:36" x14ac:dyDescent="0.2">
      <c r="B44" s="136" t="s">
        <v>838</v>
      </c>
      <c r="Z44" s="179"/>
      <c r="AA44" s="180"/>
      <c r="AB44" s="130"/>
      <c r="AC44" s="130"/>
      <c r="AE44" s="182"/>
    </row>
    <row r="45" spans="2:36" ht="14.25" customHeight="1" x14ac:dyDescent="0.2">
      <c r="B45" s="136"/>
      <c r="C45" s="225" t="s">
        <v>269</v>
      </c>
      <c r="D45" s="117" t="s">
        <v>1103</v>
      </c>
      <c r="Z45" s="496"/>
      <c r="AA45" s="224"/>
      <c r="AB45" s="130" t="s">
        <v>44</v>
      </c>
      <c r="AC45" s="130" t="s">
        <v>94</v>
      </c>
      <c r="AD45" s="130" t="s">
        <v>44</v>
      </c>
      <c r="AE45" s="182"/>
    </row>
    <row r="46" spans="2:36" x14ac:dyDescent="0.2">
      <c r="B46" s="136"/>
      <c r="D46" s="117" t="s">
        <v>1102</v>
      </c>
      <c r="Z46" s="179"/>
      <c r="AA46" s="180"/>
      <c r="AB46" s="130"/>
      <c r="AC46" s="130"/>
      <c r="AE46" s="182"/>
    </row>
    <row r="47" spans="2:36" x14ac:dyDescent="0.2">
      <c r="B47" s="136"/>
      <c r="W47" s="154"/>
      <c r="Z47" s="182"/>
      <c r="AA47" s="180"/>
      <c r="AB47" s="130"/>
      <c r="AC47" s="130"/>
      <c r="AE47" s="182"/>
      <c r="AJ47" s="178"/>
    </row>
    <row r="48" spans="2:36" x14ac:dyDescent="0.2">
      <c r="B48" s="136"/>
      <c r="C48" s="225" t="s">
        <v>268</v>
      </c>
      <c r="D48" s="117" t="s">
        <v>1101</v>
      </c>
      <c r="Z48" s="182"/>
      <c r="AA48" s="180"/>
      <c r="AB48" s="130"/>
      <c r="AC48" s="130"/>
      <c r="AE48" s="182"/>
      <c r="AJ48" s="178"/>
    </row>
    <row r="49" spans="2:36" ht="17.25" customHeight="1" x14ac:dyDescent="0.2">
      <c r="B49" s="136"/>
      <c r="D49" s="117" t="s">
        <v>1100</v>
      </c>
      <c r="Z49" s="182"/>
      <c r="AA49" s="180"/>
      <c r="AB49" s="130"/>
      <c r="AC49" s="130"/>
      <c r="AE49" s="182"/>
      <c r="AJ49" s="178"/>
    </row>
    <row r="50" spans="2:36" ht="18.75" customHeight="1" x14ac:dyDescent="0.2">
      <c r="B50" s="136"/>
      <c r="Z50" s="182"/>
      <c r="AA50" s="180"/>
      <c r="AB50" s="130"/>
      <c r="AC50" s="130"/>
      <c r="AE50" s="182"/>
      <c r="AJ50" s="178"/>
    </row>
    <row r="51" spans="2:36" ht="13.5" customHeight="1" x14ac:dyDescent="0.2">
      <c r="B51" s="136"/>
      <c r="D51" s="174" t="s">
        <v>1099</v>
      </c>
      <c r="E51" s="169"/>
      <c r="F51" s="169"/>
      <c r="G51" s="169"/>
      <c r="H51" s="169"/>
      <c r="I51" s="169"/>
      <c r="J51" s="169"/>
      <c r="K51" s="169"/>
      <c r="L51" s="169"/>
      <c r="M51" s="169"/>
      <c r="N51" s="169"/>
      <c r="O51" s="151"/>
      <c r="P51" s="151"/>
      <c r="Q51" s="151"/>
      <c r="R51" s="151"/>
      <c r="S51" s="169"/>
      <c r="T51" s="169"/>
      <c r="U51" s="661"/>
      <c r="V51" s="662"/>
      <c r="W51" s="662"/>
      <c r="X51" s="151" t="s">
        <v>214</v>
      </c>
      <c r="Y51" s="136"/>
      <c r="Z51" s="182"/>
      <c r="AA51" s="180"/>
      <c r="AB51" s="130"/>
      <c r="AC51" s="130"/>
      <c r="AE51" s="182"/>
      <c r="AJ51" s="178"/>
    </row>
    <row r="52" spans="2:36" x14ac:dyDescent="0.2">
      <c r="B52" s="136"/>
      <c r="D52" s="174" t="s">
        <v>846</v>
      </c>
      <c r="E52" s="169"/>
      <c r="F52" s="169"/>
      <c r="G52" s="169"/>
      <c r="H52" s="169"/>
      <c r="I52" s="169"/>
      <c r="J52" s="169"/>
      <c r="K52" s="169"/>
      <c r="L52" s="169"/>
      <c r="M52" s="169"/>
      <c r="N52" s="169"/>
      <c r="O52" s="151"/>
      <c r="P52" s="151"/>
      <c r="Q52" s="151"/>
      <c r="R52" s="151"/>
      <c r="S52" s="169"/>
      <c r="T52" s="169"/>
      <c r="U52" s="661"/>
      <c r="V52" s="662"/>
      <c r="W52" s="662"/>
      <c r="X52" s="151" t="s">
        <v>214</v>
      </c>
      <c r="Y52" s="136"/>
      <c r="Z52" s="182"/>
      <c r="AA52" s="180"/>
      <c r="AB52" s="130"/>
      <c r="AC52" s="130"/>
      <c r="AE52" s="182"/>
      <c r="AJ52" s="178"/>
    </row>
    <row r="53" spans="2:36" x14ac:dyDescent="0.2">
      <c r="B53" s="136"/>
      <c r="D53" s="174" t="s">
        <v>619</v>
      </c>
      <c r="E53" s="169"/>
      <c r="F53" s="169"/>
      <c r="G53" s="169"/>
      <c r="H53" s="169"/>
      <c r="I53" s="169"/>
      <c r="J53" s="169"/>
      <c r="K53" s="169"/>
      <c r="L53" s="169"/>
      <c r="M53" s="169"/>
      <c r="N53" s="169"/>
      <c r="O53" s="151"/>
      <c r="P53" s="151"/>
      <c r="Q53" s="151"/>
      <c r="R53" s="151"/>
      <c r="S53" s="169"/>
      <c r="T53" s="497" t="str">
        <f>(IFERROR(ROUNDDOWN(T52/T51*100,0),""))</f>
        <v/>
      </c>
      <c r="U53" s="838" t="str">
        <f>(IFERROR(ROUNDDOWN(U52/U51*100,0),""))</f>
        <v/>
      </c>
      <c r="V53" s="839"/>
      <c r="W53" s="839"/>
      <c r="X53" s="151" t="s">
        <v>618</v>
      </c>
      <c r="Y53" s="136"/>
      <c r="Z53" s="182"/>
      <c r="AA53" s="180"/>
      <c r="AB53" s="130"/>
      <c r="AC53" s="130"/>
      <c r="AE53" s="182"/>
      <c r="AJ53" s="178"/>
    </row>
    <row r="54" spans="2:36" x14ac:dyDescent="0.2">
      <c r="B54" s="136"/>
      <c r="D54" s="117" t="s">
        <v>1098</v>
      </c>
      <c r="Z54" s="182"/>
      <c r="AA54" s="180"/>
      <c r="AB54" s="130"/>
      <c r="AC54" s="130"/>
      <c r="AE54" s="182"/>
      <c r="AJ54" s="178"/>
    </row>
    <row r="55" spans="2:36" x14ac:dyDescent="0.2">
      <c r="B55" s="136"/>
      <c r="W55" s="154"/>
      <c r="Z55" s="182"/>
      <c r="AA55" s="180"/>
      <c r="AB55" s="130"/>
      <c r="AC55" s="130"/>
      <c r="AE55" s="182"/>
      <c r="AJ55" s="178"/>
    </row>
    <row r="56" spans="2:36" x14ac:dyDescent="0.2">
      <c r="B56" s="136"/>
      <c r="C56" s="225" t="s">
        <v>267</v>
      </c>
      <c r="D56" s="117" t="s">
        <v>835</v>
      </c>
      <c r="Z56" s="496"/>
      <c r="AA56" s="224"/>
      <c r="AB56" s="130" t="s">
        <v>44</v>
      </c>
      <c r="AC56" s="130" t="s">
        <v>94</v>
      </c>
      <c r="AD56" s="130" t="s">
        <v>44</v>
      </c>
      <c r="AE56" s="182"/>
    </row>
    <row r="57" spans="2:36" x14ac:dyDescent="0.2">
      <c r="B57" s="136"/>
      <c r="D57" s="117" t="s">
        <v>1097</v>
      </c>
      <c r="E57" s="137"/>
      <c r="F57" s="137"/>
      <c r="G57" s="137"/>
      <c r="H57" s="137"/>
      <c r="I57" s="137"/>
      <c r="J57" s="137"/>
      <c r="K57" s="137"/>
      <c r="L57" s="137"/>
      <c r="M57" s="137"/>
      <c r="N57" s="137"/>
      <c r="O57" s="178"/>
      <c r="P57" s="178"/>
      <c r="Q57" s="178"/>
      <c r="Z57" s="179"/>
      <c r="AA57" s="180"/>
      <c r="AB57" s="130"/>
      <c r="AC57" s="130"/>
      <c r="AE57" s="182"/>
    </row>
    <row r="58" spans="2:36" x14ac:dyDescent="0.2">
      <c r="B58" s="136"/>
      <c r="D58" s="130"/>
      <c r="E58" s="841"/>
      <c r="F58" s="841"/>
      <c r="G58" s="841"/>
      <c r="H58" s="841"/>
      <c r="I58" s="841"/>
      <c r="J58" s="841"/>
      <c r="K58" s="841"/>
      <c r="L58" s="841"/>
      <c r="M58" s="841"/>
      <c r="N58" s="841"/>
      <c r="Q58" s="130"/>
      <c r="S58" s="154"/>
      <c r="T58" s="154"/>
      <c r="U58" s="154"/>
      <c r="V58" s="154"/>
      <c r="Z58" s="129"/>
      <c r="AA58" s="180"/>
      <c r="AB58" s="130"/>
      <c r="AC58" s="130"/>
      <c r="AE58" s="182"/>
    </row>
    <row r="59" spans="2:36" x14ac:dyDescent="0.2">
      <c r="B59" s="136"/>
      <c r="C59" s="225" t="s">
        <v>266</v>
      </c>
      <c r="D59" s="117" t="s">
        <v>1096</v>
      </c>
      <c r="Z59" s="496"/>
      <c r="AA59" s="224"/>
      <c r="AB59" s="130" t="s">
        <v>44</v>
      </c>
      <c r="AC59" s="130" t="s">
        <v>94</v>
      </c>
      <c r="AD59" s="130" t="s">
        <v>44</v>
      </c>
      <c r="AE59" s="182"/>
    </row>
    <row r="60" spans="2:36" x14ac:dyDescent="0.2">
      <c r="B60" s="124"/>
      <c r="C60" s="223"/>
      <c r="D60" s="123" t="s">
        <v>832</v>
      </c>
      <c r="E60" s="123"/>
      <c r="F60" s="123"/>
      <c r="G60" s="123"/>
      <c r="H60" s="123"/>
      <c r="I60" s="123"/>
      <c r="J60" s="123"/>
      <c r="K60" s="123"/>
      <c r="L60" s="123"/>
      <c r="M60" s="123"/>
      <c r="N60" s="123"/>
      <c r="O60" s="123"/>
      <c r="P60" s="123"/>
      <c r="Q60" s="123"/>
      <c r="R60" s="123"/>
      <c r="S60" s="123"/>
      <c r="T60" s="123"/>
      <c r="U60" s="123"/>
      <c r="V60" s="123"/>
      <c r="W60" s="123"/>
      <c r="X60" s="123"/>
      <c r="Y60" s="123"/>
      <c r="Z60" s="132"/>
      <c r="AA60" s="149"/>
      <c r="AB60" s="148"/>
      <c r="AC60" s="148"/>
      <c r="AD60" s="123"/>
      <c r="AE60" s="132"/>
    </row>
    <row r="61" spans="2:36" x14ac:dyDescent="0.2">
      <c r="B61" s="117" t="s">
        <v>831</v>
      </c>
    </row>
    <row r="62" spans="2:36" x14ac:dyDescent="0.2">
      <c r="C62" s="117" t="s">
        <v>830</v>
      </c>
    </row>
    <row r="63" spans="2:36" x14ac:dyDescent="0.2">
      <c r="B63" s="117" t="s">
        <v>829</v>
      </c>
    </row>
    <row r="64" spans="2:36" x14ac:dyDescent="0.2">
      <c r="C64" s="117" t="s">
        <v>828</v>
      </c>
    </row>
    <row r="65" spans="2:11" x14ac:dyDescent="0.2">
      <c r="C65" s="117" t="s">
        <v>827</v>
      </c>
    </row>
    <row r="66" spans="2:11" x14ac:dyDescent="0.2">
      <c r="C66" s="117" t="s">
        <v>826</v>
      </c>
      <c r="K66" s="117" t="s">
        <v>825</v>
      </c>
    </row>
    <row r="67" spans="2:11" x14ac:dyDescent="0.2">
      <c r="K67" s="117" t="s">
        <v>824</v>
      </c>
    </row>
    <row r="68" spans="2:11" x14ac:dyDescent="0.2">
      <c r="K68" s="117" t="s">
        <v>823</v>
      </c>
    </row>
    <row r="69" spans="2:11" x14ac:dyDescent="0.2">
      <c r="K69" s="117" t="s">
        <v>822</v>
      </c>
    </row>
    <row r="70" spans="2:11" x14ac:dyDescent="0.2">
      <c r="K70" s="117" t="s">
        <v>821</v>
      </c>
    </row>
    <row r="71" spans="2:11" x14ac:dyDescent="0.2">
      <c r="B71" s="117" t="s">
        <v>820</v>
      </c>
    </row>
    <row r="72" spans="2:11" x14ac:dyDescent="0.2">
      <c r="C72" s="117" t="s">
        <v>819</v>
      </c>
    </row>
    <row r="73" spans="2:11" x14ac:dyDescent="0.2">
      <c r="C73" s="117" t="s">
        <v>818</v>
      </c>
    </row>
    <row r="74" spans="2:11" x14ac:dyDescent="0.2">
      <c r="C74" s="117" t="s">
        <v>817</v>
      </c>
    </row>
    <row r="122" spans="1:7" x14ac:dyDescent="0.2">
      <c r="A122" s="123"/>
      <c r="C122" s="123"/>
      <c r="D122" s="123"/>
      <c r="E122" s="123"/>
      <c r="F122" s="123"/>
      <c r="G122" s="123"/>
    </row>
    <row r="123" spans="1:7" x14ac:dyDescent="0.2">
      <c r="C123" s="144"/>
    </row>
    <row r="151" spans="1:1" x14ac:dyDescent="0.2">
      <c r="A151" s="123"/>
    </row>
    <row r="187" spans="1:1" x14ac:dyDescent="0.2">
      <c r="A187" s="124"/>
    </row>
    <row r="238" spans="1:1" x14ac:dyDescent="0.2">
      <c r="A238" s="124"/>
    </row>
    <row r="287" spans="1:1" x14ac:dyDescent="0.2">
      <c r="A287" s="124"/>
    </row>
    <row r="314" spans="1:1" x14ac:dyDescent="0.2">
      <c r="A314" s="123"/>
    </row>
    <row r="364" spans="1:1" x14ac:dyDescent="0.2">
      <c r="A364" s="124"/>
    </row>
    <row r="388" spans="1:1" x14ac:dyDescent="0.2">
      <c r="A388" s="123"/>
    </row>
    <row r="416" spans="1:1" x14ac:dyDescent="0.2">
      <c r="A416" s="123"/>
    </row>
    <row r="444" spans="1:1" x14ac:dyDescent="0.2">
      <c r="A444" s="123"/>
    </row>
    <row r="468" spans="1:1" x14ac:dyDescent="0.2">
      <c r="A468" s="123"/>
    </row>
    <row r="497" spans="1:1" x14ac:dyDescent="0.2">
      <c r="A497" s="123"/>
    </row>
    <row r="526" spans="1:1" x14ac:dyDescent="0.2">
      <c r="A526" s="123"/>
    </row>
    <row r="575" spans="1:1" x14ac:dyDescent="0.2">
      <c r="A575" s="124"/>
    </row>
    <row r="606" spans="1:1" x14ac:dyDescent="0.2">
      <c r="A606" s="124"/>
    </row>
    <row r="650" spans="1:1" x14ac:dyDescent="0.2">
      <c r="A650" s="124"/>
    </row>
    <row r="686" spans="1:1" x14ac:dyDescent="0.2">
      <c r="A686" s="123"/>
    </row>
    <row r="725" spans="1:1" x14ac:dyDescent="0.2">
      <c r="A725" s="124"/>
    </row>
    <row r="754" spans="1:1" x14ac:dyDescent="0.2">
      <c r="A754" s="124"/>
    </row>
    <row r="793" spans="1:1" x14ac:dyDescent="0.2">
      <c r="A793" s="124"/>
    </row>
    <row r="832" spans="1:1" x14ac:dyDescent="0.2">
      <c r="A832" s="124"/>
    </row>
    <row r="860" spans="1:1" x14ac:dyDescent="0.2">
      <c r="A860" s="124"/>
    </row>
    <row r="900" spans="1:1" x14ac:dyDescent="0.2">
      <c r="A900" s="124"/>
    </row>
    <row r="940" spans="1:1" x14ac:dyDescent="0.2">
      <c r="A940" s="124"/>
    </row>
    <row r="969" spans="1:1" x14ac:dyDescent="0.2">
      <c r="A969" s="124"/>
    </row>
  </sheetData>
  <mergeCells count="31">
    <mergeCell ref="U52:W52"/>
    <mergeCell ref="U53:W53"/>
    <mergeCell ref="E58:N58"/>
    <mergeCell ref="J40:S40"/>
    <mergeCell ref="D36:N36"/>
    <mergeCell ref="O37:S37"/>
    <mergeCell ref="O38:S38"/>
    <mergeCell ref="T40:V40"/>
    <mergeCell ref="U51:W51"/>
    <mergeCell ref="O39:S39"/>
    <mergeCell ref="D37:N37"/>
    <mergeCell ref="D38:N38"/>
    <mergeCell ref="D39:N39"/>
    <mergeCell ref="U20:W20"/>
    <mergeCell ref="U21:W21"/>
    <mergeCell ref="U29:W29"/>
    <mergeCell ref="O34:S34"/>
    <mergeCell ref="O35:S35"/>
    <mergeCell ref="O36:S36"/>
    <mergeCell ref="O32:S32"/>
    <mergeCell ref="D32:N32"/>
    <mergeCell ref="D33:N33"/>
    <mergeCell ref="O33:S33"/>
    <mergeCell ref="D34:N34"/>
    <mergeCell ref="D35:N35"/>
    <mergeCell ref="U19:W19"/>
    <mergeCell ref="Y3:Z3"/>
    <mergeCell ref="B5:AE5"/>
    <mergeCell ref="B6:AD6"/>
    <mergeCell ref="F8:AE8"/>
    <mergeCell ref="B10:E11"/>
  </mergeCells>
  <phoneticPr fontId="29"/>
  <dataValidations count="1">
    <dataValidation type="list" allowBlank="1" showInputMessage="1" showErrorMessage="1" sqref="K9 Q9 AB16 AD16 AB25:AB26 AD25:AD26 AB41 AD41 AB45 AD45 AB56 AD56 AB59 AD59 R10:R12 F9:F12" xr:uid="{D121B825-8136-4F5B-AFDB-89FF3470B571}">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5FB32-1423-43DA-8A27-E39A3506C7D2}">
  <sheetPr>
    <tabColor rgb="FF0070C0"/>
  </sheetPr>
  <dimension ref="B2:AJ123"/>
  <sheetViews>
    <sheetView zoomScaleNormal="100" zoomScaleSheetLayoutView="55" workbookViewId="0"/>
  </sheetViews>
  <sheetFormatPr defaultColWidth="4" defaultRowHeight="13.2" x14ac:dyDescent="0.2"/>
  <cols>
    <col min="1" max="1" width="2.88671875" style="117" customWidth="1"/>
    <col min="2" max="2" width="2.33203125" style="117" customWidth="1"/>
    <col min="3" max="3" width="3.44140625" style="117" customWidth="1"/>
    <col min="4" max="15" width="3.6640625" style="117" customWidth="1"/>
    <col min="16" max="16" width="1.44140625" style="117" customWidth="1"/>
    <col min="17" max="18" width="3.6640625" style="117" customWidth="1"/>
    <col min="19" max="19" width="2.77734375" style="117" customWidth="1"/>
    <col min="20" max="31" width="3.6640625" style="117" customWidth="1"/>
    <col min="32" max="16384" width="4" style="117"/>
  </cols>
  <sheetData>
    <row r="2" spans="2:31" x14ac:dyDescent="0.2">
      <c r="B2" s="117" t="s">
        <v>868</v>
      </c>
    </row>
    <row r="3" spans="2:31" x14ac:dyDescent="0.2">
      <c r="U3" s="137"/>
      <c r="X3" s="171" t="s">
        <v>134</v>
      </c>
      <c r="Y3" s="622"/>
      <c r="Z3" s="622"/>
      <c r="AA3" s="171" t="s">
        <v>133</v>
      </c>
      <c r="AB3" s="130"/>
      <c r="AC3" s="171" t="s">
        <v>602</v>
      </c>
      <c r="AD3" s="130"/>
      <c r="AE3" s="171" t="s">
        <v>131</v>
      </c>
    </row>
    <row r="4" spans="2:31" x14ac:dyDescent="0.2">
      <c r="T4" s="505"/>
      <c r="U4" s="505"/>
      <c r="V4" s="505"/>
    </row>
    <row r="5" spans="2:31" x14ac:dyDescent="0.2">
      <c r="B5" s="622" t="s">
        <v>867</v>
      </c>
      <c r="C5" s="622"/>
      <c r="D5" s="622"/>
      <c r="E5" s="622"/>
      <c r="F5" s="622"/>
      <c r="G5" s="622"/>
      <c r="H5" s="622"/>
      <c r="I5" s="622"/>
      <c r="J5" s="622"/>
      <c r="K5" s="622"/>
      <c r="L5" s="622"/>
      <c r="M5" s="622"/>
      <c r="N5" s="622"/>
      <c r="O5" s="622"/>
      <c r="P5" s="622"/>
      <c r="Q5" s="622"/>
      <c r="R5" s="622"/>
      <c r="S5" s="622"/>
      <c r="T5" s="622"/>
      <c r="U5" s="622"/>
      <c r="V5" s="622"/>
      <c r="W5" s="622"/>
      <c r="X5" s="622"/>
      <c r="Y5" s="622"/>
      <c r="Z5" s="622"/>
      <c r="AA5" s="622"/>
      <c r="AB5" s="622"/>
      <c r="AC5" s="622"/>
      <c r="AD5" s="622"/>
      <c r="AE5" s="622"/>
    </row>
    <row r="6" spans="2:31" ht="65.25" customHeight="1" x14ac:dyDescent="0.2">
      <c r="B6" s="656" t="s">
        <v>866</v>
      </c>
      <c r="C6" s="656"/>
      <c r="D6" s="656"/>
      <c r="E6" s="656"/>
      <c r="F6" s="656"/>
      <c r="G6" s="656"/>
      <c r="H6" s="656"/>
      <c r="I6" s="656"/>
      <c r="J6" s="656"/>
      <c r="K6" s="656"/>
      <c r="L6" s="656"/>
      <c r="M6" s="656"/>
      <c r="N6" s="656"/>
      <c r="O6" s="656"/>
      <c r="P6" s="656"/>
      <c r="Q6" s="656"/>
      <c r="R6" s="656"/>
      <c r="S6" s="656"/>
      <c r="T6" s="656"/>
      <c r="U6" s="656"/>
      <c r="V6" s="656"/>
      <c r="W6" s="656"/>
      <c r="X6" s="656"/>
      <c r="Y6" s="656"/>
      <c r="Z6" s="656"/>
      <c r="AA6" s="656"/>
      <c r="AB6" s="656"/>
      <c r="AC6" s="656"/>
      <c r="AD6" s="656"/>
      <c r="AE6" s="130"/>
    </row>
    <row r="7" spans="2:31" ht="23.25" customHeight="1" x14ac:dyDescent="0.2"/>
    <row r="8" spans="2:31" ht="23.25" customHeight="1" x14ac:dyDescent="0.2">
      <c r="B8" s="499" t="s">
        <v>262</v>
      </c>
      <c r="C8" s="499"/>
      <c r="D8" s="499"/>
      <c r="E8" s="499"/>
      <c r="F8" s="661"/>
      <c r="G8" s="662"/>
      <c r="H8" s="662"/>
      <c r="I8" s="662"/>
      <c r="J8" s="662"/>
      <c r="K8" s="662"/>
      <c r="L8" s="662"/>
      <c r="M8" s="662"/>
      <c r="N8" s="662"/>
      <c r="O8" s="662"/>
      <c r="P8" s="662"/>
      <c r="Q8" s="662"/>
      <c r="R8" s="662"/>
      <c r="S8" s="662"/>
      <c r="T8" s="662"/>
      <c r="U8" s="662"/>
      <c r="V8" s="662"/>
      <c r="W8" s="662"/>
      <c r="X8" s="662"/>
      <c r="Y8" s="662"/>
      <c r="Z8" s="662"/>
      <c r="AA8" s="662"/>
      <c r="AB8" s="662"/>
      <c r="AC8" s="662"/>
      <c r="AD8" s="662"/>
      <c r="AE8" s="726"/>
    </row>
    <row r="9" spans="2:31" ht="25.05" customHeight="1" x14ac:dyDescent="0.2">
      <c r="B9" s="499" t="s">
        <v>149</v>
      </c>
      <c r="C9" s="499"/>
      <c r="D9" s="499"/>
      <c r="E9" s="499"/>
      <c r="F9" s="134" t="s">
        <v>44</v>
      </c>
      <c r="G9" s="169" t="s">
        <v>865</v>
      </c>
      <c r="H9" s="169"/>
      <c r="I9" s="169"/>
      <c r="J9" s="169"/>
      <c r="K9" s="133" t="s">
        <v>44</v>
      </c>
      <c r="L9" s="169" t="s">
        <v>864</v>
      </c>
      <c r="M9" s="169"/>
      <c r="N9" s="169"/>
      <c r="O9" s="169"/>
      <c r="P9" s="169"/>
      <c r="Q9" s="133" t="s">
        <v>44</v>
      </c>
      <c r="R9" s="169" t="s">
        <v>863</v>
      </c>
      <c r="S9" s="169"/>
      <c r="T9" s="169"/>
      <c r="U9" s="169"/>
      <c r="V9" s="169"/>
      <c r="W9" s="169"/>
      <c r="X9" s="169"/>
      <c r="Y9" s="169"/>
      <c r="Z9" s="169"/>
      <c r="AA9" s="169"/>
      <c r="AB9" s="169"/>
      <c r="AC9" s="169"/>
      <c r="AD9" s="151"/>
      <c r="AE9" s="138"/>
    </row>
    <row r="10" spans="2:31" ht="25.05" customHeight="1" x14ac:dyDescent="0.2">
      <c r="B10" s="728" t="s">
        <v>862</v>
      </c>
      <c r="C10" s="729"/>
      <c r="D10" s="729"/>
      <c r="E10" s="730"/>
      <c r="F10" s="193" t="s">
        <v>44</v>
      </c>
      <c r="G10" s="235" t="s">
        <v>861</v>
      </c>
      <c r="H10" s="235"/>
      <c r="I10" s="235"/>
      <c r="J10" s="235"/>
      <c r="K10" s="235"/>
      <c r="L10" s="235"/>
      <c r="M10" s="235"/>
      <c r="N10" s="235"/>
      <c r="O10" s="235"/>
      <c r="P10" s="196"/>
      <c r="Q10" s="172"/>
      <c r="R10" s="504" t="s">
        <v>44</v>
      </c>
      <c r="S10" s="235" t="s">
        <v>860</v>
      </c>
      <c r="T10" s="235"/>
      <c r="U10" s="235"/>
      <c r="V10" s="235"/>
      <c r="W10" s="173"/>
      <c r="X10" s="173"/>
      <c r="Y10" s="173"/>
      <c r="Z10" s="173"/>
      <c r="AA10" s="173"/>
      <c r="AB10" s="173"/>
      <c r="AC10" s="173"/>
      <c r="AD10" s="172"/>
      <c r="AE10" s="503"/>
    </row>
    <row r="11" spans="2:31" ht="25.05" customHeight="1" x14ac:dyDescent="0.2">
      <c r="B11" s="731"/>
      <c r="C11" s="622"/>
      <c r="D11" s="622"/>
      <c r="E11" s="732"/>
      <c r="F11" s="193" t="s">
        <v>44</v>
      </c>
      <c r="G11" s="235" t="s">
        <v>859</v>
      </c>
      <c r="H11" s="235"/>
      <c r="I11" s="235"/>
      <c r="J11" s="235"/>
      <c r="K11" s="235"/>
      <c r="L11" s="235"/>
      <c r="M11" s="235"/>
      <c r="N11" s="235"/>
      <c r="O11" s="235"/>
      <c r="P11" s="196"/>
      <c r="Q11" s="196"/>
      <c r="R11" s="130" t="s">
        <v>44</v>
      </c>
      <c r="S11" s="137" t="s">
        <v>858</v>
      </c>
      <c r="T11" s="137"/>
      <c r="U11" s="137"/>
      <c r="V11" s="137"/>
      <c r="W11" s="137"/>
      <c r="X11" s="137"/>
      <c r="Y11" s="137"/>
      <c r="Z11" s="137"/>
      <c r="AA11" s="137"/>
      <c r="AB11" s="137"/>
      <c r="AC11" s="137"/>
      <c r="AE11" s="182"/>
    </row>
    <row r="12" spans="2:31" ht="25.05" customHeight="1" x14ac:dyDescent="0.2">
      <c r="B12" s="731"/>
      <c r="C12" s="622"/>
      <c r="D12" s="622"/>
      <c r="E12" s="732"/>
      <c r="F12" s="193" t="s">
        <v>44</v>
      </c>
      <c r="G12" s="500" t="s">
        <v>857</v>
      </c>
      <c r="H12" s="235"/>
      <c r="I12" s="235"/>
      <c r="J12" s="235"/>
      <c r="K12" s="235"/>
      <c r="L12" s="235"/>
      <c r="M12" s="235"/>
      <c r="N12" s="235"/>
      <c r="O12" s="235"/>
      <c r="P12" s="196"/>
      <c r="Q12" s="196"/>
      <c r="R12" s="193" t="s">
        <v>44</v>
      </c>
      <c r="S12" s="500" t="s">
        <v>856</v>
      </c>
      <c r="T12" s="235"/>
      <c r="U12" s="235"/>
      <c r="V12" s="235"/>
      <c r="W12" s="235"/>
      <c r="X12" s="235"/>
      <c r="Y12" s="235"/>
      <c r="Z12" s="235"/>
      <c r="AA12" s="235"/>
      <c r="AB12" s="235"/>
      <c r="AC12" s="235"/>
      <c r="AD12" s="196"/>
      <c r="AE12" s="502"/>
    </row>
    <row r="13" spans="2:31" ht="25.05" customHeight="1" x14ac:dyDescent="0.2">
      <c r="B13" s="731"/>
      <c r="C13" s="622"/>
      <c r="D13" s="622"/>
      <c r="E13" s="732"/>
      <c r="F13" s="193" t="s">
        <v>44</v>
      </c>
      <c r="G13" s="235" t="s">
        <v>855</v>
      </c>
      <c r="H13" s="235"/>
      <c r="I13" s="235"/>
      <c r="J13" s="235"/>
      <c r="K13" s="235"/>
      <c r="L13" s="235"/>
      <c r="M13" s="492"/>
      <c r="N13" s="235"/>
      <c r="O13" s="235"/>
      <c r="P13" s="196"/>
      <c r="Q13" s="196"/>
      <c r="R13" s="193" t="s">
        <v>44</v>
      </c>
      <c r="S13" s="235" t="s">
        <v>854</v>
      </c>
      <c r="T13" s="235"/>
      <c r="U13" s="235"/>
      <c r="V13" s="235"/>
      <c r="W13" s="235"/>
      <c r="X13" s="235"/>
      <c r="Y13" s="235"/>
      <c r="Z13" s="235"/>
      <c r="AA13" s="235"/>
      <c r="AB13" s="235"/>
      <c r="AC13" s="235"/>
      <c r="AD13" s="196"/>
      <c r="AE13" s="502"/>
    </row>
    <row r="14" spans="2:31" ht="25.05" customHeight="1" x14ac:dyDescent="0.2">
      <c r="B14" s="731"/>
      <c r="C14" s="622"/>
      <c r="D14" s="622"/>
      <c r="E14" s="732"/>
      <c r="F14" s="193" t="s">
        <v>44</v>
      </c>
      <c r="G14" s="235" t="s">
        <v>853</v>
      </c>
      <c r="H14" s="235"/>
      <c r="I14" s="235"/>
      <c r="J14" s="235"/>
      <c r="K14" s="492"/>
      <c r="L14" s="500"/>
      <c r="M14" s="501"/>
      <c r="N14" s="501"/>
      <c r="O14" s="500"/>
      <c r="P14" s="196"/>
      <c r="Q14" s="196"/>
      <c r="R14" s="130"/>
      <c r="S14" s="137"/>
      <c r="T14" s="226"/>
      <c r="U14" s="226"/>
      <c r="V14" s="226"/>
      <c r="W14" s="226"/>
      <c r="X14" s="226"/>
      <c r="Y14" s="226"/>
      <c r="Z14" s="226"/>
      <c r="AA14" s="226"/>
      <c r="AB14" s="226"/>
      <c r="AC14" s="226"/>
      <c r="AE14" s="182"/>
    </row>
    <row r="15" spans="2:31" ht="25.05" customHeight="1" x14ac:dyDescent="0.2">
      <c r="B15" s="499" t="s">
        <v>155</v>
      </c>
      <c r="C15" s="499"/>
      <c r="D15" s="499"/>
      <c r="E15" s="499"/>
      <c r="F15" s="134" t="s">
        <v>44</v>
      </c>
      <c r="G15" s="169" t="s">
        <v>852</v>
      </c>
      <c r="H15" s="498"/>
      <c r="I15" s="498"/>
      <c r="J15" s="498"/>
      <c r="K15" s="498"/>
      <c r="L15" s="498"/>
      <c r="M15" s="498"/>
      <c r="N15" s="498"/>
      <c r="O15" s="498"/>
      <c r="P15" s="498"/>
      <c r="Q15" s="151"/>
      <c r="R15" s="133" t="s">
        <v>44</v>
      </c>
      <c r="S15" s="169" t="s">
        <v>851</v>
      </c>
      <c r="T15" s="498"/>
      <c r="U15" s="498"/>
      <c r="V15" s="498"/>
      <c r="W15" s="498"/>
      <c r="X15" s="498"/>
      <c r="Y15" s="498"/>
      <c r="Z15" s="498"/>
      <c r="AA15" s="498"/>
      <c r="AB15" s="498"/>
      <c r="AC15" s="498"/>
      <c r="AD15" s="151"/>
      <c r="AE15" s="138"/>
    </row>
    <row r="16" spans="2:31" ht="30.75" customHeight="1" x14ac:dyDescent="0.2"/>
    <row r="17" spans="2:31" x14ac:dyDescent="0.2">
      <c r="B17" s="170"/>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38"/>
      <c r="AA17" s="134"/>
      <c r="AB17" s="133" t="s">
        <v>101</v>
      </c>
      <c r="AC17" s="133" t="s">
        <v>94</v>
      </c>
      <c r="AD17" s="133" t="s">
        <v>100</v>
      </c>
      <c r="AE17" s="138"/>
    </row>
    <row r="18" spans="2:31" x14ac:dyDescent="0.2">
      <c r="B18" s="145" t="s">
        <v>850</v>
      </c>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2"/>
      <c r="AA18" s="165"/>
      <c r="AB18" s="146"/>
      <c r="AC18" s="146"/>
      <c r="AD18" s="144"/>
      <c r="AE18" s="166"/>
    </row>
    <row r="19" spans="2:31" x14ac:dyDescent="0.2">
      <c r="B19" s="136"/>
      <c r="C19" s="225" t="s">
        <v>269</v>
      </c>
      <c r="D19" s="117" t="s">
        <v>849</v>
      </c>
      <c r="Z19" s="496"/>
      <c r="AA19" s="224"/>
      <c r="AB19" s="130" t="s">
        <v>44</v>
      </c>
      <c r="AC19" s="130" t="s">
        <v>94</v>
      </c>
      <c r="AD19" s="130" t="s">
        <v>44</v>
      </c>
      <c r="AE19" s="182"/>
    </row>
    <row r="20" spans="2:31" x14ac:dyDescent="0.2">
      <c r="B20" s="136"/>
      <c r="D20" s="117" t="s">
        <v>848</v>
      </c>
      <c r="Z20" s="129"/>
      <c r="AA20" s="180"/>
      <c r="AB20" s="130"/>
      <c r="AC20" s="130"/>
      <c r="AE20" s="182"/>
    </row>
    <row r="21" spans="2:31" x14ac:dyDescent="0.2">
      <c r="B21" s="136"/>
      <c r="Z21" s="129"/>
      <c r="AA21" s="180"/>
      <c r="AB21" s="130"/>
      <c r="AC21" s="130"/>
      <c r="AE21" s="182"/>
    </row>
    <row r="22" spans="2:31" ht="13.5" customHeight="1" x14ac:dyDescent="0.2">
      <c r="B22" s="136"/>
      <c r="D22" s="174" t="s">
        <v>847</v>
      </c>
      <c r="E22" s="169"/>
      <c r="F22" s="169"/>
      <c r="G22" s="169"/>
      <c r="H22" s="169"/>
      <c r="I22" s="169"/>
      <c r="J22" s="169"/>
      <c r="K22" s="169"/>
      <c r="L22" s="169"/>
      <c r="M22" s="169"/>
      <c r="N22" s="169"/>
      <c r="O22" s="151"/>
      <c r="P22" s="151"/>
      <c r="Q22" s="151"/>
      <c r="R22" s="151"/>
      <c r="S22" s="169"/>
      <c r="T22" s="169"/>
      <c r="U22" s="661"/>
      <c r="V22" s="662"/>
      <c r="W22" s="662"/>
      <c r="X22" s="151" t="s">
        <v>214</v>
      </c>
      <c r="Y22" s="136"/>
      <c r="Z22" s="129"/>
      <c r="AA22" s="180"/>
      <c r="AB22" s="130"/>
      <c r="AC22" s="130"/>
      <c r="AE22" s="182"/>
    </row>
    <row r="23" spans="2:31" x14ac:dyDescent="0.2">
      <c r="B23" s="136"/>
      <c r="D23" s="174" t="s">
        <v>846</v>
      </c>
      <c r="E23" s="169"/>
      <c r="F23" s="169"/>
      <c r="G23" s="169"/>
      <c r="H23" s="169"/>
      <c r="I23" s="169"/>
      <c r="J23" s="169"/>
      <c r="K23" s="169"/>
      <c r="L23" s="169"/>
      <c r="M23" s="169"/>
      <c r="N23" s="169"/>
      <c r="O23" s="151"/>
      <c r="P23" s="151"/>
      <c r="Q23" s="151"/>
      <c r="R23" s="151"/>
      <c r="S23" s="169"/>
      <c r="T23" s="169"/>
      <c r="U23" s="661"/>
      <c r="V23" s="662"/>
      <c r="W23" s="662"/>
      <c r="X23" s="151" t="s">
        <v>214</v>
      </c>
      <c r="Y23" s="136"/>
      <c r="Z23" s="182"/>
      <c r="AA23" s="180"/>
      <c r="AB23" s="130"/>
      <c r="AC23" s="130"/>
      <c r="AE23" s="182"/>
    </row>
    <row r="24" spans="2:31" x14ac:dyDescent="0.2">
      <c r="B24" s="136"/>
      <c r="D24" s="174" t="s">
        <v>619</v>
      </c>
      <c r="E24" s="169"/>
      <c r="F24" s="169"/>
      <c r="G24" s="169"/>
      <c r="H24" s="169"/>
      <c r="I24" s="169"/>
      <c r="J24" s="169"/>
      <c r="K24" s="169"/>
      <c r="L24" s="169"/>
      <c r="M24" s="169"/>
      <c r="N24" s="169"/>
      <c r="O24" s="151"/>
      <c r="P24" s="151"/>
      <c r="Q24" s="151"/>
      <c r="R24" s="151"/>
      <c r="S24" s="169"/>
      <c r="T24" s="497" t="str">
        <f>(IFERROR(ROUNDDOWN(T23/T22*100,0),""))</f>
        <v/>
      </c>
      <c r="U24" s="838" t="str">
        <f>(IFERROR(ROUNDDOWN(U23/U22*100,0),""))</f>
        <v/>
      </c>
      <c r="V24" s="839"/>
      <c r="W24" s="839"/>
      <c r="X24" s="151" t="s">
        <v>618</v>
      </c>
      <c r="Y24" s="136"/>
      <c r="Z24" s="179"/>
      <c r="AA24" s="180"/>
      <c r="AB24" s="130"/>
      <c r="AC24" s="130"/>
      <c r="AE24" s="182"/>
    </row>
    <row r="25" spans="2:31" x14ac:dyDescent="0.2">
      <c r="B25" s="136"/>
      <c r="D25" s="117" t="s">
        <v>845</v>
      </c>
      <c r="Z25" s="179"/>
      <c r="AA25" s="180"/>
      <c r="AB25" s="130"/>
      <c r="AC25" s="130"/>
      <c r="AE25" s="182"/>
    </row>
    <row r="26" spans="2:31" x14ac:dyDescent="0.2">
      <c r="B26" s="136"/>
      <c r="E26" s="117" t="s">
        <v>844</v>
      </c>
      <c r="Z26" s="179"/>
      <c r="AA26" s="180"/>
      <c r="AB26" s="130"/>
      <c r="AC26" s="130"/>
      <c r="AE26" s="182"/>
    </row>
    <row r="27" spans="2:31" x14ac:dyDescent="0.2">
      <c r="B27" s="136"/>
      <c r="Z27" s="179"/>
      <c r="AA27" s="180"/>
      <c r="AB27" s="130"/>
      <c r="AC27" s="130"/>
      <c r="AE27" s="182"/>
    </row>
    <row r="28" spans="2:31" x14ac:dyDescent="0.2">
      <c r="B28" s="136"/>
      <c r="C28" s="225" t="s">
        <v>268</v>
      </c>
      <c r="D28" s="117" t="s">
        <v>843</v>
      </c>
      <c r="Z28" s="496"/>
      <c r="AA28" s="180"/>
      <c r="AB28" s="130" t="s">
        <v>44</v>
      </c>
      <c r="AC28" s="130" t="s">
        <v>94</v>
      </c>
      <c r="AD28" s="130" t="s">
        <v>44</v>
      </c>
      <c r="AE28" s="182"/>
    </row>
    <row r="29" spans="2:31" x14ac:dyDescent="0.2">
      <c r="B29" s="136"/>
      <c r="C29" s="225"/>
      <c r="D29" s="117" t="s">
        <v>842</v>
      </c>
      <c r="Z29" s="496"/>
      <c r="AA29" s="180"/>
      <c r="AB29" s="130"/>
      <c r="AC29" s="130"/>
      <c r="AD29" s="130"/>
      <c r="AE29" s="182"/>
    </row>
    <row r="30" spans="2:31" x14ac:dyDescent="0.2">
      <c r="B30" s="136"/>
      <c r="C30" s="225"/>
      <c r="D30" s="117" t="s">
        <v>841</v>
      </c>
      <c r="Z30" s="496"/>
      <c r="AA30" s="224"/>
      <c r="AB30" s="130"/>
      <c r="AC30" s="175"/>
      <c r="AE30" s="182"/>
    </row>
    <row r="31" spans="2:31" x14ac:dyDescent="0.2">
      <c r="B31" s="136"/>
      <c r="Z31" s="179"/>
      <c r="AA31" s="180"/>
      <c r="AB31" s="130"/>
      <c r="AC31" s="130"/>
      <c r="AE31" s="182"/>
    </row>
    <row r="32" spans="2:31" ht="13.5" customHeight="1" x14ac:dyDescent="0.2">
      <c r="B32" s="136"/>
      <c r="C32" s="225"/>
      <c r="D32" s="174" t="s">
        <v>285</v>
      </c>
      <c r="E32" s="169"/>
      <c r="F32" s="169"/>
      <c r="G32" s="169"/>
      <c r="H32" s="169"/>
      <c r="I32" s="169"/>
      <c r="J32" s="169"/>
      <c r="K32" s="169"/>
      <c r="L32" s="169"/>
      <c r="M32" s="169"/>
      <c r="N32" s="169"/>
      <c r="O32" s="151"/>
      <c r="P32" s="151"/>
      <c r="Q32" s="151"/>
      <c r="R32" s="151"/>
      <c r="S32" s="151"/>
      <c r="T32" s="138"/>
      <c r="U32" s="661"/>
      <c r="V32" s="662"/>
      <c r="W32" s="662"/>
      <c r="X32" s="138" t="s">
        <v>214</v>
      </c>
      <c r="Y32" s="136"/>
      <c r="Z32" s="179"/>
      <c r="AA32" s="180"/>
      <c r="AB32" s="130"/>
      <c r="AC32" s="130"/>
      <c r="AE32" s="182"/>
    </row>
    <row r="33" spans="2:32" x14ac:dyDescent="0.2">
      <c r="B33" s="136"/>
      <c r="C33" s="225"/>
      <c r="D33" s="137"/>
      <c r="E33" s="137"/>
      <c r="F33" s="137"/>
      <c r="G33" s="137"/>
      <c r="H33" s="137"/>
      <c r="I33" s="137"/>
      <c r="J33" s="137"/>
      <c r="K33" s="137"/>
      <c r="L33" s="137"/>
      <c r="M33" s="137"/>
      <c r="N33" s="137"/>
      <c r="U33" s="130"/>
      <c r="V33" s="130"/>
      <c r="W33" s="130"/>
      <c r="Z33" s="179"/>
      <c r="AA33" s="180"/>
      <c r="AB33" s="130"/>
      <c r="AC33" s="130"/>
      <c r="AE33" s="182"/>
    </row>
    <row r="34" spans="2:32" ht="13.5" customHeight="1" x14ac:dyDescent="0.2">
      <c r="B34" s="136"/>
      <c r="C34" s="225"/>
      <c r="E34" s="152" t="s">
        <v>284</v>
      </c>
      <c r="Z34" s="179"/>
      <c r="AA34" s="180"/>
      <c r="AB34" s="130"/>
      <c r="AC34" s="130"/>
      <c r="AE34" s="182"/>
    </row>
    <row r="35" spans="2:32" x14ac:dyDescent="0.2">
      <c r="B35" s="136"/>
      <c r="C35" s="225"/>
      <c r="E35" s="837" t="s">
        <v>286</v>
      </c>
      <c r="F35" s="837"/>
      <c r="G35" s="837"/>
      <c r="H35" s="837"/>
      <c r="I35" s="837"/>
      <c r="J35" s="837"/>
      <c r="K35" s="837"/>
      <c r="L35" s="837"/>
      <c r="M35" s="837"/>
      <c r="N35" s="837"/>
      <c r="O35" s="837" t="s">
        <v>283</v>
      </c>
      <c r="P35" s="837"/>
      <c r="Q35" s="837"/>
      <c r="R35" s="837"/>
      <c r="S35" s="837"/>
      <c r="Z35" s="179"/>
      <c r="AA35" s="180"/>
      <c r="AB35" s="130"/>
      <c r="AC35" s="130"/>
      <c r="AE35" s="182"/>
    </row>
    <row r="36" spans="2:32" x14ac:dyDescent="0.2">
      <c r="B36" s="136"/>
      <c r="C36" s="225"/>
      <c r="E36" s="837" t="s">
        <v>282</v>
      </c>
      <c r="F36" s="837"/>
      <c r="G36" s="837"/>
      <c r="H36" s="837"/>
      <c r="I36" s="837"/>
      <c r="J36" s="837"/>
      <c r="K36" s="837"/>
      <c r="L36" s="837"/>
      <c r="M36" s="837"/>
      <c r="N36" s="837"/>
      <c r="O36" s="837" t="s">
        <v>281</v>
      </c>
      <c r="P36" s="837"/>
      <c r="Q36" s="837"/>
      <c r="R36" s="837"/>
      <c r="S36" s="837"/>
      <c r="Z36" s="179"/>
      <c r="AA36" s="180"/>
      <c r="AB36" s="130"/>
      <c r="AC36" s="130"/>
      <c r="AE36" s="182"/>
    </row>
    <row r="37" spans="2:32" x14ac:dyDescent="0.2">
      <c r="B37" s="136"/>
      <c r="C37" s="225"/>
      <c r="E37" s="837" t="s">
        <v>280</v>
      </c>
      <c r="F37" s="837"/>
      <c r="G37" s="837"/>
      <c r="H37" s="837"/>
      <c r="I37" s="837"/>
      <c r="J37" s="837"/>
      <c r="K37" s="837"/>
      <c r="L37" s="837"/>
      <c r="M37" s="837"/>
      <c r="N37" s="837"/>
      <c r="O37" s="837" t="s">
        <v>279</v>
      </c>
      <c r="P37" s="837"/>
      <c r="Q37" s="837"/>
      <c r="R37" s="837"/>
      <c r="S37" s="837"/>
      <c r="Z37" s="179"/>
      <c r="AA37" s="180"/>
      <c r="AB37" s="130"/>
      <c r="AC37" s="130"/>
      <c r="AE37" s="182"/>
    </row>
    <row r="38" spans="2:32" x14ac:dyDescent="0.2">
      <c r="B38" s="136"/>
      <c r="C38" s="225"/>
      <c r="D38" s="182"/>
      <c r="E38" s="842" t="s">
        <v>278</v>
      </c>
      <c r="F38" s="837"/>
      <c r="G38" s="837"/>
      <c r="H38" s="837"/>
      <c r="I38" s="837"/>
      <c r="J38" s="837"/>
      <c r="K38" s="837"/>
      <c r="L38" s="837"/>
      <c r="M38" s="837"/>
      <c r="N38" s="837"/>
      <c r="O38" s="837" t="s">
        <v>277</v>
      </c>
      <c r="P38" s="837"/>
      <c r="Q38" s="837"/>
      <c r="R38" s="837"/>
      <c r="S38" s="840"/>
      <c r="T38" s="136"/>
      <c r="Z38" s="179"/>
      <c r="AA38" s="180"/>
      <c r="AB38" s="130"/>
      <c r="AC38" s="130"/>
      <c r="AE38" s="182"/>
    </row>
    <row r="39" spans="2:32" x14ac:dyDescent="0.2">
      <c r="B39" s="136"/>
      <c r="C39" s="225"/>
      <c r="E39" s="836" t="s">
        <v>276</v>
      </c>
      <c r="F39" s="836"/>
      <c r="G39" s="836"/>
      <c r="H39" s="836"/>
      <c r="I39" s="836"/>
      <c r="J39" s="836"/>
      <c r="K39" s="836"/>
      <c r="L39" s="836"/>
      <c r="M39" s="836"/>
      <c r="N39" s="836"/>
      <c r="O39" s="836" t="s">
        <v>275</v>
      </c>
      <c r="P39" s="836"/>
      <c r="Q39" s="836"/>
      <c r="R39" s="836"/>
      <c r="S39" s="836"/>
      <c r="Z39" s="179"/>
      <c r="AA39" s="180"/>
      <c r="AB39" s="130"/>
      <c r="AC39" s="130"/>
      <c r="AE39" s="182"/>
      <c r="AF39" s="136"/>
    </row>
    <row r="40" spans="2:32" x14ac:dyDescent="0.2">
      <c r="B40" s="136"/>
      <c r="C40" s="225"/>
      <c r="E40" s="837" t="s">
        <v>274</v>
      </c>
      <c r="F40" s="837"/>
      <c r="G40" s="837"/>
      <c r="H40" s="837"/>
      <c r="I40" s="837"/>
      <c r="J40" s="837"/>
      <c r="K40" s="837"/>
      <c r="L40" s="837"/>
      <c r="M40" s="837"/>
      <c r="N40" s="837"/>
      <c r="O40" s="837" t="s">
        <v>273</v>
      </c>
      <c r="P40" s="837"/>
      <c r="Q40" s="837"/>
      <c r="R40" s="837"/>
      <c r="S40" s="837"/>
      <c r="Z40" s="179"/>
      <c r="AA40" s="180"/>
      <c r="AB40" s="130"/>
      <c r="AC40" s="130"/>
      <c r="AE40" s="182"/>
    </row>
    <row r="41" spans="2:32" x14ac:dyDescent="0.2">
      <c r="B41" s="136"/>
      <c r="C41" s="225"/>
      <c r="E41" s="837" t="s">
        <v>272</v>
      </c>
      <c r="F41" s="837"/>
      <c r="G41" s="837"/>
      <c r="H41" s="837"/>
      <c r="I41" s="837"/>
      <c r="J41" s="837"/>
      <c r="K41" s="837"/>
      <c r="L41" s="837"/>
      <c r="M41" s="837"/>
      <c r="N41" s="837"/>
      <c r="O41" s="837" t="s">
        <v>271</v>
      </c>
      <c r="P41" s="837"/>
      <c r="Q41" s="837"/>
      <c r="R41" s="837"/>
      <c r="S41" s="837"/>
      <c r="Z41" s="179"/>
      <c r="AA41" s="180"/>
      <c r="AB41" s="130"/>
      <c r="AC41" s="130"/>
      <c r="AE41" s="182"/>
    </row>
    <row r="42" spans="2:32" x14ac:dyDescent="0.2">
      <c r="B42" s="136"/>
      <c r="C42" s="225"/>
      <c r="E42" s="837" t="s">
        <v>270</v>
      </c>
      <c r="F42" s="837"/>
      <c r="G42" s="837"/>
      <c r="H42" s="837"/>
      <c r="I42" s="837"/>
      <c r="J42" s="837"/>
      <c r="K42" s="837"/>
      <c r="L42" s="837"/>
      <c r="M42" s="837"/>
      <c r="N42" s="837"/>
      <c r="O42" s="837" t="s">
        <v>270</v>
      </c>
      <c r="P42" s="837"/>
      <c r="Q42" s="837"/>
      <c r="R42" s="837"/>
      <c r="S42" s="837"/>
      <c r="Z42" s="129"/>
      <c r="AA42" s="180"/>
      <c r="AB42" s="130"/>
      <c r="AC42" s="130"/>
      <c r="AE42" s="182"/>
    </row>
    <row r="43" spans="2:32" x14ac:dyDescent="0.2">
      <c r="B43" s="136"/>
      <c r="C43" s="225"/>
      <c r="J43" s="622"/>
      <c r="K43" s="622"/>
      <c r="L43" s="622"/>
      <c r="M43" s="622"/>
      <c r="N43" s="622"/>
      <c r="O43" s="622"/>
      <c r="P43" s="622"/>
      <c r="Q43" s="622"/>
      <c r="R43" s="622"/>
      <c r="S43" s="622"/>
      <c r="T43" s="622"/>
      <c r="U43" s="622"/>
      <c r="V43" s="622"/>
      <c r="Z43" s="129"/>
      <c r="AA43" s="180"/>
      <c r="AB43" s="130"/>
      <c r="AC43" s="130"/>
      <c r="AE43" s="182"/>
    </row>
    <row r="44" spans="2:32" x14ac:dyDescent="0.2">
      <c r="B44" s="136"/>
      <c r="C44" s="225" t="s">
        <v>267</v>
      </c>
      <c r="D44" s="117" t="s">
        <v>840</v>
      </c>
      <c r="Z44" s="496"/>
      <c r="AA44" s="224"/>
      <c r="AB44" s="130" t="s">
        <v>44</v>
      </c>
      <c r="AC44" s="130" t="s">
        <v>94</v>
      </c>
      <c r="AD44" s="130" t="s">
        <v>44</v>
      </c>
      <c r="AE44" s="182"/>
    </row>
    <row r="45" spans="2:32" ht="14.25" customHeight="1" x14ac:dyDescent="0.2">
      <c r="B45" s="136"/>
      <c r="D45" s="117" t="s">
        <v>839</v>
      </c>
      <c r="Z45" s="179"/>
      <c r="AA45" s="180"/>
      <c r="AB45" s="130"/>
      <c r="AC45" s="130"/>
      <c r="AE45" s="182"/>
    </row>
    <row r="46" spans="2:32" x14ac:dyDescent="0.2">
      <c r="B46" s="136"/>
      <c r="Z46" s="129"/>
      <c r="AA46" s="180"/>
      <c r="AB46" s="130"/>
      <c r="AC46" s="130"/>
      <c r="AE46" s="182"/>
    </row>
    <row r="47" spans="2:32" x14ac:dyDescent="0.2">
      <c r="B47" s="136" t="s">
        <v>838</v>
      </c>
      <c r="Z47" s="179"/>
      <c r="AA47" s="180"/>
      <c r="AB47" s="130"/>
      <c r="AC47" s="130"/>
      <c r="AE47" s="182"/>
    </row>
    <row r="48" spans="2:32" x14ac:dyDescent="0.2">
      <c r="B48" s="136"/>
      <c r="C48" s="225" t="s">
        <v>269</v>
      </c>
      <c r="D48" s="117" t="s">
        <v>837</v>
      </c>
      <c r="Z48" s="496"/>
      <c r="AA48" s="224"/>
      <c r="AB48" s="130" t="s">
        <v>44</v>
      </c>
      <c r="AC48" s="130" t="s">
        <v>94</v>
      </c>
      <c r="AD48" s="130" t="s">
        <v>44</v>
      </c>
      <c r="AE48" s="182"/>
    </row>
    <row r="49" spans="2:36" ht="17.25" customHeight="1" x14ac:dyDescent="0.2">
      <c r="B49" s="136"/>
      <c r="D49" s="117" t="s">
        <v>836</v>
      </c>
      <c r="Z49" s="179"/>
      <c r="AA49" s="180"/>
      <c r="AB49" s="130"/>
      <c r="AC49" s="130"/>
      <c r="AE49" s="182"/>
    </row>
    <row r="50" spans="2:36" ht="18.75" customHeight="1" x14ac:dyDescent="0.2">
      <c r="B50" s="136"/>
      <c r="W50" s="154"/>
      <c r="Z50" s="182"/>
      <c r="AA50" s="180"/>
      <c r="AB50" s="130"/>
      <c r="AC50" s="130"/>
      <c r="AE50" s="182"/>
      <c r="AJ50" s="178"/>
    </row>
    <row r="51" spans="2:36" ht="13.5" customHeight="1" x14ac:dyDescent="0.2">
      <c r="B51" s="136"/>
      <c r="C51" s="225" t="s">
        <v>268</v>
      </c>
      <c r="D51" s="117" t="s">
        <v>835</v>
      </c>
      <c r="Z51" s="496"/>
      <c r="AA51" s="224"/>
      <c r="AB51" s="130" t="s">
        <v>44</v>
      </c>
      <c r="AC51" s="130" t="s">
        <v>94</v>
      </c>
      <c r="AD51" s="130" t="s">
        <v>44</v>
      </c>
      <c r="AE51" s="182"/>
    </row>
    <row r="52" spans="2:36" x14ac:dyDescent="0.2">
      <c r="B52" s="136"/>
      <c r="D52" s="117" t="s">
        <v>834</v>
      </c>
      <c r="E52" s="137"/>
      <c r="F52" s="137"/>
      <c r="G52" s="137"/>
      <c r="H52" s="137"/>
      <c r="I52" s="137"/>
      <c r="J52" s="137"/>
      <c r="K52" s="137"/>
      <c r="L52" s="137"/>
      <c r="M52" s="137"/>
      <c r="N52" s="137"/>
      <c r="O52" s="178"/>
      <c r="P52" s="178"/>
      <c r="Q52" s="178"/>
      <c r="Z52" s="179"/>
      <c r="AA52" s="180"/>
      <c r="AB52" s="130"/>
      <c r="AC52" s="130"/>
      <c r="AE52" s="182"/>
    </row>
    <row r="53" spans="2:36" x14ac:dyDescent="0.2">
      <c r="B53" s="136"/>
      <c r="D53" s="130"/>
      <c r="E53" s="841"/>
      <c r="F53" s="841"/>
      <c r="G53" s="841"/>
      <c r="H53" s="841"/>
      <c r="I53" s="841"/>
      <c r="J53" s="841"/>
      <c r="K53" s="841"/>
      <c r="L53" s="841"/>
      <c r="M53" s="841"/>
      <c r="N53" s="841"/>
      <c r="Q53" s="130"/>
      <c r="S53" s="154"/>
      <c r="T53" s="154"/>
      <c r="U53" s="154"/>
      <c r="V53" s="154"/>
      <c r="Z53" s="129"/>
      <c r="AA53" s="180"/>
      <c r="AB53" s="130"/>
      <c r="AC53" s="130"/>
      <c r="AE53" s="182"/>
    </row>
    <row r="54" spans="2:36" x14ac:dyDescent="0.2">
      <c r="B54" s="136"/>
      <c r="C54" s="225" t="s">
        <v>267</v>
      </c>
      <c r="D54" s="117" t="s">
        <v>833</v>
      </c>
      <c r="Z54" s="496"/>
      <c r="AA54" s="224"/>
      <c r="AB54" s="130" t="s">
        <v>44</v>
      </c>
      <c r="AC54" s="130" t="s">
        <v>94</v>
      </c>
      <c r="AD54" s="130" t="s">
        <v>44</v>
      </c>
      <c r="AE54" s="182"/>
    </row>
    <row r="55" spans="2:36" x14ac:dyDescent="0.2">
      <c r="B55" s="124"/>
      <c r="C55" s="223"/>
      <c r="D55" s="123" t="s">
        <v>832</v>
      </c>
      <c r="E55" s="123"/>
      <c r="F55" s="123"/>
      <c r="G55" s="123"/>
      <c r="H55" s="123"/>
      <c r="I55" s="123"/>
      <c r="J55" s="123"/>
      <c r="K55" s="123"/>
      <c r="L55" s="123"/>
      <c r="M55" s="123"/>
      <c r="N55" s="123"/>
      <c r="O55" s="123"/>
      <c r="P55" s="123"/>
      <c r="Q55" s="123"/>
      <c r="R55" s="123"/>
      <c r="S55" s="123"/>
      <c r="T55" s="123"/>
      <c r="U55" s="123"/>
      <c r="V55" s="123"/>
      <c r="W55" s="123"/>
      <c r="X55" s="123"/>
      <c r="Y55" s="123"/>
      <c r="Z55" s="132"/>
      <c r="AA55" s="149"/>
      <c r="AB55" s="148"/>
      <c r="AC55" s="148"/>
      <c r="AD55" s="123"/>
      <c r="AE55" s="132"/>
    </row>
    <row r="56" spans="2:36" x14ac:dyDescent="0.2">
      <c r="B56" s="117" t="s">
        <v>831</v>
      </c>
    </row>
    <row r="57" spans="2:36" x14ac:dyDescent="0.2">
      <c r="C57" s="117" t="s">
        <v>830</v>
      </c>
    </row>
    <row r="58" spans="2:36" x14ac:dyDescent="0.2">
      <c r="B58" s="117" t="s">
        <v>829</v>
      </c>
    </row>
    <row r="59" spans="2:36" x14ac:dyDescent="0.2">
      <c r="C59" s="117" t="s">
        <v>828</v>
      </c>
    </row>
    <row r="60" spans="2:36" x14ac:dyDescent="0.2">
      <c r="C60" s="117" t="s">
        <v>827</v>
      </c>
    </row>
    <row r="61" spans="2:36" x14ac:dyDescent="0.2">
      <c r="C61" s="117" t="s">
        <v>826</v>
      </c>
      <c r="F61" s="196"/>
      <c r="K61" s="117" t="s">
        <v>825</v>
      </c>
    </row>
    <row r="62" spans="2:36" x14ac:dyDescent="0.2">
      <c r="K62" s="117" t="s">
        <v>824</v>
      </c>
    </row>
    <row r="63" spans="2:36" x14ac:dyDescent="0.2">
      <c r="K63" s="117" t="s">
        <v>823</v>
      </c>
    </row>
    <row r="64" spans="2:36" x14ac:dyDescent="0.2">
      <c r="K64" s="117" t="s">
        <v>822</v>
      </c>
    </row>
    <row r="65" spans="2:11" x14ac:dyDescent="0.2">
      <c r="K65" s="117" t="s">
        <v>821</v>
      </c>
    </row>
    <row r="66" spans="2:11" x14ac:dyDescent="0.2">
      <c r="B66" s="117" t="s">
        <v>820</v>
      </c>
    </row>
    <row r="67" spans="2:11" x14ac:dyDescent="0.2">
      <c r="C67" s="117" t="s">
        <v>819</v>
      </c>
    </row>
    <row r="68" spans="2:11" x14ac:dyDescent="0.2">
      <c r="C68" s="117" t="s">
        <v>818</v>
      </c>
    </row>
    <row r="69" spans="2:11" x14ac:dyDescent="0.2">
      <c r="C69" s="117" t="s">
        <v>817</v>
      </c>
    </row>
    <row r="81" spans="12:12" x14ac:dyDescent="0.2">
      <c r="L81" s="495"/>
    </row>
    <row r="122" spans="3:7" x14ac:dyDescent="0.2">
      <c r="C122" s="123"/>
      <c r="D122" s="123"/>
      <c r="E122" s="123"/>
      <c r="F122" s="123"/>
      <c r="G122" s="123"/>
    </row>
    <row r="123" spans="3:7" x14ac:dyDescent="0.2">
      <c r="C123" s="144"/>
    </row>
  </sheetData>
  <mergeCells count="28">
    <mergeCell ref="Y3:Z3"/>
    <mergeCell ref="B5:AE5"/>
    <mergeCell ref="B6:AD6"/>
    <mergeCell ref="F8:AE8"/>
    <mergeCell ref="B10:E14"/>
    <mergeCell ref="E38:N38"/>
    <mergeCell ref="O38:S38"/>
    <mergeCell ref="E39:N39"/>
    <mergeCell ref="O39:S39"/>
    <mergeCell ref="J43:S43"/>
    <mergeCell ref="U22:W22"/>
    <mergeCell ref="U23:W23"/>
    <mergeCell ref="U24:W24"/>
    <mergeCell ref="E37:N37"/>
    <mergeCell ref="O37:S37"/>
    <mergeCell ref="U32:W32"/>
    <mergeCell ref="E35:N35"/>
    <mergeCell ref="O35:S35"/>
    <mergeCell ref="E36:N36"/>
    <mergeCell ref="O36:S36"/>
    <mergeCell ref="T43:V43"/>
    <mergeCell ref="E53:N53"/>
    <mergeCell ref="E40:N40"/>
    <mergeCell ref="O40:S40"/>
    <mergeCell ref="E41:N41"/>
    <mergeCell ref="O41:S41"/>
    <mergeCell ref="E42:N42"/>
    <mergeCell ref="O42:S42"/>
  </mergeCells>
  <phoneticPr fontId="29"/>
  <dataValidations count="1">
    <dataValidation type="list" allowBlank="1" showInputMessage="1" showErrorMessage="1" sqref="K9 Q9 AB19 AD19 AB28:AB29 AD28:AD29 AB44 AD44 AB48 AD48 AB51 AD51 AB54 AD54 R10:R15 F9:F15" xr:uid="{2960A89D-694B-4C61-8E44-65CD78A5B18E}">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C48D2-4177-4308-8B7F-B108F0599DD4}">
  <sheetPr>
    <tabColor rgb="FF0070C0"/>
  </sheetPr>
  <dimension ref="B2:AF123"/>
  <sheetViews>
    <sheetView zoomScaleNormal="100" workbookViewId="0"/>
  </sheetViews>
  <sheetFormatPr defaultColWidth="4" defaultRowHeight="13.2" x14ac:dyDescent="0.2"/>
  <cols>
    <col min="1" max="1" width="1.44140625" style="117" customWidth="1"/>
    <col min="2" max="2" width="3.109375" style="117" customWidth="1"/>
    <col min="3" max="3" width="1.109375" style="117" customWidth="1"/>
    <col min="4" max="19" width="4" style="117"/>
    <col min="20" max="20" width="3.109375" style="117" customWidth="1"/>
    <col min="21" max="21" width="2.33203125" style="117" customWidth="1"/>
    <col min="22" max="22" width="4" style="117"/>
    <col min="23" max="23" width="2.21875" style="117" customWidth="1"/>
    <col min="24" max="24" width="4" style="117"/>
    <col min="25" max="25" width="2.33203125" style="117" customWidth="1"/>
    <col min="26" max="26" width="1.44140625" style="117" customWidth="1"/>
    <col min="27" max="16384" width="4" style="117"/>
  </cols>
  <sheetData>
    <row r="2" spans="2:27" x14ac:dyDescent="0.2">
      <c r="B2" s="117" t="s">
        <v>649</v>
      </c>
      <c r="C2" s="184"/>
      <c r="D2" s="184"/>
      <c r="E2" s="184"/>
      <c r="F2" s="184"/>
      <c r="G2" s="184"/>
      <c r="H2" s="184"/>
      <c r="I2" s="184"/>
      <c r="J2" s="184"/>
      <c r="K2" s="184"/>
      <c r="L2" s="184"/>
      <c r="M2" s="184"/>
      <c r="N2" s="184"/>
      <c r="O2" s="184"/>
      <c r="P2" s="184"/>
      <c r="Q2" s="184"/>
      <c r="R2" s="184"/>
      <c r="S2" s="184"/>
      <c r="T2" s="184"/>
      <c r="U2" s="184"/>
      <c r="V2" s="184"/>
      <c r="W2" s="184"/>
      <c r="X2" s="184"/>
      <c r="Y2" s="184"/>
    </row>
    <row r="4" spans="2:27" ht="34.5" customHeight="1" x14ac:dyDescent="0.2">
      <c r="B4" s="743" t="s">
        <v>648</v>
      </c>
      <c r="C4" s="622"/>
      <c r="D4" s="622"/>
      <c r="E4" s="622"/>
      <c r="F4" s="622"/>
      <c r="G4" s="622"/>
      <c r="H4" s="622"/>
      <c r="I4" s="622"/>
      <c r="J4" s="622"/>
      <c r="K4" s="622"/>
      <c r="L4" s="622"/>
      <c r="M4" s="622"/>
      <c r="N4" s="622"/>
      <c r="O4" s="622"/>
      <c r="P4" s="622"/>
      <c r="Q4" s="622"/>
      <c r="R4" s="622"/>
      <c r="S4" s="622"/>
      <c r="T4" s="622"/>
      <c r="U4" s="622"/>
      <c r="V4" s="622"/>
      <c r="W4" s="622"/>
      <c r="X4" s="622"/>
      <c r="Y4" s="622"/>
    </row>
    <row r="5" spans="2:27" ht="13.5" customHeight="1" x14ac:dyDescent="0.2"/>
    <row r="6" spans="2:27" ht="24" customHeight="1" x14ac:dyDescent="0.2">
      <c r="B6" s="691" t="s">
        <v>11</v>
      </c>
      <c r="C6" s="691"/>
      <c r="D6" s="691"/>
      <c r="E6" s="691"/>
      <c r="F6" s="691"/>
      <c r="G6" s="618"/>
      <c r="H6" s="623"/>
      <c r="I6" s="623"/>
      <c r="J6" s="623"/>
      <c r="K6" s="623"/>
      <c r="L6" s="623"/>
      <c r="M6" s="623"/>
      <c r="N6" s="623"/>
      <c r="O6" s="623"/>
      <c r="P6" s="623"/>
      <c r="Q6" s="623"/>
      <c r="R6" s="623"/>
      <c r="S6" s="623"/>
      <c r="T6" s="623"/>
      <c r="U6" s="623"/>
      <c r="V6" s="623"/>
      <c r="W6" s="623"/>
      <c r="X6" s="623"/>
      <c r="Y6" s="624"/>
    </row>
    <row r="7" spans="2:27" ht="24" customHeight="1" x14ac:dyDescent="0.2">
      <c r="B7" s="691" t="s">
        <v>149</v>
      </c>
      <c r="C7" s="691"/>
      <c r="D7" s="691"/>
      <c r="E7" s="691"/>
      <c r="F7" s="691"/>
      <c r="G7" s="134" t="s">
        <v>44</v>
      </c>
      <c r="H7" s="169" t="s">
        <v>127</v>
      </c>
      <c r="I7" s="169"/>
      <c r="J7" s="169"/>
      <c r="K7" s="169"/>
      <c r="L7" s="130" t="s">
        <v>44</v>
      </c>
      <c r="M7" s="169" t="s">
        <v>126</v>
      </c>
      <c r="N7" s="169"/>
      <c r="O7" s="169"/>
      <c r="P7" s="169"/>
      <c r="Q7" s="130" t="s">
        <v>44</v>
      </c>
      <c r="R7" s="169" t="s">
        <v>125</v>
      </c>
      <c r="S7" s="169"/>
      <c r="T7" s="169"/>
      <c r="U7" s="169"/>
      <c r="V7" s="169"/>
      <c r="W7" s="151"/>
      <c r="X7" s="151"/>
      <c r="Y7" s="138"/>
    </row>
    <row r="8" spans="2:27" ht="22.05" customHeight="1" x14ac:dyDescent="0.2">
      <c r="B8" s="728" t="s">
        <v>211</v>
      </c>
      <c r="C8" s="729"/>
      <c r="D8" s="729"/>
      <c r="E8" s="729"/>
      <c r="F8" s="730"/>
      <c r="G8" s="193" t="s">
        <v>44</v>
      </c>
      <c r="H8" s="172" t="s">
        <v>586</v>
      </c>
      <c r="I8" s="194"/>
      <c r="J8" s="194"/>
      <c r="K8" s="194"/>
      <c r="L8" s="194"/>
      <c r="M8" s="194"/>
      <c r="N8" s="194"/>
      <c r="O8" s="194"/>
      <c r="P8" s="194"/>
      <c r="Q8" s="194"/>
      <c r="R8" s="194"/>
      <c r="S8" s="194"/>
      <c r="T8" s="194"/>
      <c r="U8" s="194"/>
      <c r="V8" s="194"/>
      <c r="W8" s="194"/>
      <c r="X8" s="194"/>
      <c r="Y8" s="195"/>
    </row>
    <row r="9" spans="2:27" ht="22.05" customHeight="1" x14ac:dyDescent="0.2">
      <c r="B9" s="731"/>
      <c r="C9" s="622"/>
      <c r="D9" s="622"/>
      <c r="E9" s="622"/>
      <c r="F9" s="732"/>
      <c r="G9" s="130" t="s">
        <v>44</v>
      </c>
      <c r="H9" s="117" t="s">
        <v>585</v>
      </c>
      <c r="I9" s="154"/>
      <c r="J9" s="154"/>
      <c r="K9" s="154"/>
      <c r="L9" s="154"/>
      <c r="M9" s="154"/>
      <c r="N9" s="154"/>
      <c r="O9" s="154"/>
      <c r="P9" s="154"/>
      <c r="Q9" s="154"/>
      <c r="R9" s="154"/>
      <c r="S9" s="154"/>
      <c r="T9" s="154"/>
      <c r="U9" s="154"/>
      <c r="V9" s="154"/>
      <c r="W9" s="154"/>
      <c r="X9" s="154"/>
      <c r="Y9" s="157"/>
    </row>
    <row r="10" spans="2:27" ht="22.05" customHeight="1" x14ac:dyDescent="0.2">
      <c r="B10" s="668"/>
      <c r="C10" s="669"/>
      <c r="D10" s="669"/>
      <c r="E10" s="669"/>
      <c r="F10" s="733"/>
      <c r="G10" s="349" t="s">
        <v>44</v>
      </c>
      <c r="H10" s="348" t="s">
        <v>647</v>
      </c>
      <c r="I10" s="347"/>
      <c r="J10" s="347"/>
      <c r="K10" s="347"/>
      <c r="L10" s="347"/>
      <c r="M10" s="347"/>
      <c r="N10" s="347"/>
      <c r="O10" s="347"/>
      <c r="P10" s="347"/>
      <c r="Q10" s="347"/>
      <c r="R10" s="347"/>
      <c r="S10" s="347"/>
      <c r="T10" s="347"/>
      <c r="U10" s="347"/>
      <c r="V10" s="347"/>
      <c r="W10" s="347"/>
      <c r="X10" s="347"/>
      <c r="Y10" s="346"/>
    </row>
    <row r="11" spans="2:27" ht="13.5" customHeight="1" x14ac:dyDescent="0.2"/>
    <row r="12" spans="2:27" ht="13.05" customHeight="1" x14ac:dyDescent="0.2">
      <c r="B12" s="145"/>
      <c r="C12" s="144"/>
      <c r="D12" s="144"/>
      <c r="E12" s="144"/>
      <c r="F12" s="144"/>
      <c r="G12" s="144"/>
      <c r="H12" s="144"/>
      <c r="I12" s="144"/>
      <c r="J12" s="144"/>
      <c r="K12" s="144"/>
      <c r="L12" s="144"/>
      <c r="M12" s="144"/>
      <c r="N12" s="144"/>
      <c r="O12" s="144"/>
      <c r="P12" s="144"/>
      <c r="Q12" s="144"/>
      <c r="R12" s="144"/>
      <c r="S12" s="144"/>
      <c r="T12" s="166"/>
      <c r="U12" s="144"/>
      <c r="V12" s="144"/>
      <c r="W12" s="144"/>
      <c r="X12" s="144"/>
      <c r="Y12" s="166"/>
      <c r="Z12" s="184"/>
      <c r="AA12" s="184"/>
    </row>
    <row r="13" spans="2:27" ht="17.100000000000001" customHeight="1" x14ac:dyDescent="0.2">
      <c r="B13" s="344" t="s">
        <v>646</v>
      </c>
      <c r="C13" s="343"/>
      <c r="T13" s="182"/>
      <c r="V13" s="141" t="s">
        <v>101</v>
      </c>
      <c r="W13" s="141" t="s">
        <v>94</v>
      </c>
      <c r="X13" s="141" t="s">
        <v>100</v>
      </c>
      <c r="Y13" s="182"/>
      <c r="Z13" s="184"/>
      <c r="AA13" s="184"/>
    </row>
    <row r="14" spans="2:27" ht="17.100000000000001" customHeight="1" x14ac:dyDescent="0.2">
      <c r="B14" s="136"/>
      <c r="T14" s="182"/>
      <c r="Y14" s="182"/>
      <c r="Z14" s="184"/>
      <c r="AA14" s="184"/>
    </row>
    <row r="15" spans="2:27" ht="22.05" customHeight="1" x14ac:dyDescent="0.2">
      <c r="B15" s="136"/>
      <c r="C15" s="843" t="s">
        <v>582</v>
      </c>
      <c r="D15" s="844"/>
      <c r="E15" s="844"/>
      <c r="F15" s="139" t="s">
        <v>99</v>
      </c>
      <c r="G15" s="617" t="s">
        <v>645</v>
      </c>
      <c r="H15" s="617"/>
      <c r="I15" s="617"/>
      <c r="J15" s="617"/>
      <c r="K15" s="617"/>
      <c r="L15" s="617"/>
      <c r="M15" s="617"/>
      <c r="N15" s="617"/>
      <c r="O15" s="617"/>
      <c r="P15" s="617"/>
      <c r="Q15" s="617"/>
      <c r="R15" s="617"/>
      <c r="S15" s="617"/>
      <c r="T15" s="182"/>
      <c r="V15" s="130" t="s">
        <v>44</v>
      </c>
      <c r="W15" s="130" t="s">
        <v>94</v>
      </c>
      <c r="X15" s="130" t="s">
        <v>44</v>
      </c>
      <c r="Y15" s="182"/>
      <c r="Z15" s="184"/>
      <c r="AA15" s="184"/>
    </row>
    <row r="16" spans="2:27" ht="49.5" customHeight="1" x14ac:dyDescent="0.2">
      <c r="B16" s="136"/>
      <c r="C16" s="844"/>
      <c r="D16" s="844"/>
      <c r="E16" s="844"/>
      <c r="F16" s="139" t="s">
        <v>97</v>
      </c>
      <c r="G16" s="744" t="s">
        <v>644</v>
      </c>
      <c r="H16" s="744"/>
      <c r="I16" s="744"/>
      <c r="J16" s="744"/>
      <c r="K16" s="744"/>
      <c r="L16" s="744"/>
      <c r="M16" s="744"/>
      <c r="N16" s="744"/>
      <c r="O16" s="744"/>
      <c r="P16" s="744"/>
      <c r="Q16" s="744"/>
      <c r="R16" s="744"/>
      <c r="S16" s="744"/>
      <c r="T16" s="182"/>
      <c r="V16" s="130" t="s">
        <v>44</v>
      </c>
      <c r="W16" s="130" t="s">
        <v>94</v>
      </c>
      <c r="X16" s="130" t="s">
        <v>44</v>
      </c>
      <c r="Y16" s="182"/>
      <c r="Z16" s="184"/>
      <c r="AA16" s="184"/>
    </row>
    <row r="17" spans="2:27" ht="22.05" customHeight="1" x14ac:dyDescent="0.2">
      <c r="B17" s="136"/>
      <c r="C17" s="844"/>
      <c r="D17" s="844"/>
      <c r="E17" s="844"/>
      <c r="F17" s="139" t="s">
        <v>106</v>
      </c>
      <c r="G17" s="617" t="s">
        <v>637</v>
      </c>
      <c r="H17" s="617"/>
      <c r="I17" s="617"/>
      <c r="J17" s="617"/>
      <c r="K17" s="617"/>
      <c r="L17" s="617"/>
      <c r="M17" s="617"/>
      <c r="N17" s="617"/>
      <c r="O17" s="617"/>
      <c r="P17" s="617"/>
      <c r="Q17" s="617"/>
      <c r="R17" s="617"/>
      <c r="S17" s="617"/>
      <c r="T17" s="182"/>
      <c r="V17" s="130" t="s">
        <v>44</v>
      </c>
      <c r="W17" s="130" t="s">
        <v>94</v>
      </c>
      <c r="X17" s="130" t="s">
        <v>44</v>
      </c>
      <c r="Y17" s="182"/>
      <c r="Z17" s="184"/>
      <c r="AA17" s="184"/>
    </row>
    <row r="18" spans="2:27" ht="17.100000000000001" customHeight="1" x14ac:dyDescent="0.2">
      <c r="B18" s="136"/>
      <c r="C18" s="137"/>
      <c r="D18" s="137"/>
      <c r="E18" s="137"/>
      <c r="T18" s="182"/>
      <c r="Y18" s="182"/>
      <c r="Z18" s="184"/>
      <c r="AA18" s="184"/>
    </row>
    <row r="19" spans="2:27" ht="22.05" customHeight="1" x14ac:dyDescent="0.2">
      <c r="B19" s="136"/>
      <c r="C19" s="754" t="s">
        <v>643</v>
      </c>
      <c r="D19" s="755"/>
      <c r="E19" s="755"/>
      <c r="F19" s="139" t="s">
        <v>99</v>
      </c>
      <c r="G19" s="617" t="s">
        <v>642</v>
      </c>
      <c r="H19" s="617"/>
      <c r="I19" s="617"/>
      <c r="J19" s="617"/>
      <c r="K19" s="617"/>
      <c r="L19" s="617"/>
      <c r="M19" s="617"/>
      <c r="N19" s="617"/>
      <c r="O19" s="617"/>
      <c r="P19" s="617"/>
      <c r="Q19" s="617"/>
      <c r="R19" s="617"/>
      <c r="S19" s="617"/>
      <c r="T19" s="182"/>
      <c r="V19" s="130" t="s">
        <v>44</v>
      </c>
      <c r="W19" s="130" t="s">
        <v>94</v>
      </c>
      <c r="X19" s="130" t="s">
        <v>44</v>
      </c>
      <c r="Y19" s="182"/>
      <c r="Z19" s="184"/>
      <c r="AA19" s="184"/>
    </row>
    <row r="20" spans="2:27" ht="49.5" customHeight="1" x14ac:dyDescent="0.2">
      <c r="B20" s="136"/>
      <c r="C20" s="755"/>
      <c r="D20" s="755"/>
      <c r="E20" s="755"/>
      <c r="F20" s="139" t="s">
        <v>97</v>
      </c>
      <c r="G20" s="744" t="s">
        <v>641</v>
      </c>
      <c r="H20" s="744"/>
      <c r="I20" s="744"/>
      <c r="J20" s="744"/>
      <c r="K20" s="744"/>
      <c r="L20" s="744"/>
      <c r="M20" s="744"/>
      <c r="N20" s="744"/>
      <c r="O20" s="744"/>
      <c r="P20" s="744"/>
      <c r="Q20" s="744"/>
      <c r="R20" s="744"/>
      <c r="S20" s="744"/>
      <c r="T20" s="182"/>
      <c r="V20" s="130" t="s">
        <v>44</v>
      </c>
      <c r="W20" s="130" t="s">
        <v>94</v>
      </c>
      <c r="X20" s="130" t="s">
        <v>44</v>
      </c>
      <c r="Y20" s="182"/>
      <c r="Z20" s="184"/>
      <c r="AA20" s="184"/>
    </row>
    <row r="21" spans="2:27" ht="22.05" customHeight="1" x14ac:dyDescent="0.2">
      <c r="B21" s="136"/>
      <c r="C21" s="755"/>
      <c r="D21" s="755"/>
      <c r="E21" s="755"/>
      <c r="F21" s="139" t="s">
        <v>106</v>
      </c>
      <c r="G21" s="617" t="s">
        <v>637</v>
      </c>
      <c r="H21" s="617"/>
      <c r="I21" s="617"/>
      <c r="J21" s="617"/>
      <c r="K21" s="617"/>
      <c r="L21" s="617"/>
      <c r="M21" s="617"/>
      <c r="N21" s="617"/>
      <c r="O21" s="617"/>
      <c r="P21" s="617"/>
      <c r="Q21" s="617"/>
      <c r="R21" s="617"/>
      <c r="S21" s="617"/>
      <c r="T21" s="182"/>
      <c r="V21" s="130" t="s">
        <v>44</v>
      </c>
      <c r="W21" s="130" t="s">
        <v>94</v>
      </c>
      <c r="X21" s="130" t="s">
        <v>44</v>
      </c>
      <c r="Y21" s="182"/>
      <c r="Z21" s="184"/>
      <c r="AA21" s="184"/>
    </row>
    <row r="22" spans="2:27" ht="17.100000000000001" customHeight="1" x14ac:dyDescent="0.2">
      <c r="B22" s="136"/>
      <c r="T22" s="182"/>
      <c r="Y22" s="182"/>
      <c r="Z22" s="184"/>
      <c r="AA22" s="184"/>
    </row>
    <row r="23" spans="2:27" ht="22.05" customHeight="1" x14ac:dyDescent="0.2">
      <c r="B23" s="136"/>
      <c r="C23" s="843" t="s">
        <v>640</v>
      </c>
      <c r="D23" s="844"/>
      <c r="E23" s="844"/>
      <c r="F23" s="139" t="s">
        <v>99</v>
      </c>
      <c r="G23" s="617" t="s">
        <v>639</v>
      </c>
      <c r="H23" s="617"/>
      <c r="I23" s="617"/>
      <c r="J23" s="617"/>
      <c r="K23" s="617"/>
      <c r="L23" s="617"/>
      <c r="M23" s="617"/>
      <c r="N23" s="617"/>
      <c r="O23" s="617"/>
      <c r="P23" s="617"/>
      <c r="Q23" s="617"/>
      <c r="R23" s="617"/>
      <c r="S23" s="617"/>
      <c r="T23" s="182"/>
      <c r="V23" s="130" t="s">
        <v>44</v>
      </c>
      <c r="W23" s="130" t="s">
        <v>94</v>
      </c>
      <c r="X23" s="130" t="s">
        <v>44</v>
      </c>
      <c r="Y23" s="182"/>
      <c r="Z23" s="184"/>
      <c r="AA23" s="184"/>
    </row>
    <row r="24" spans="2:27" ht="22.05" customHeight="1" x14ac:dyDescent="0.2">
      <c r="B24" s="136"/>
      <c r="C24" s="844"/>
      <c r="D24" s="844"/>
      <c r="E24" s="844"/>
      <c r="F24" s="139" t="s">
        <v>97</v>
      </c>
      <c r="G24" s="744" t="s">
        <v>638</v>
      </c>
      <c r="H24" s="744"/>
      <c r="I24" s="744"/>
      <c r="J24" s="744"/>
      <c r="K24" s="744"/>
      <c r="L24" s="744"/>
      <c r="M24" s="744"/>
      <c r="N24" s="744"/>
      <c r="O24" s="744"/>
      <c r="P24" s="744"/>
      <c r="Q24" s="744"/>
      <c r="R24" s="744"/>
      <c r="S24" s="744"/>
      <c r="T24" s="182"/>
      <c r="V24" s="130" t="s">
        <v>44</v>
      </c>
      <c r="W24" s="130" t="s">
        <v>94</v>
      </c>
      <c r="X24" s="130" t="s">
        <v>44</v>
      </c>
      <c r="Y24" s="182"/>
      <c r="Z24" s="184"/>
      <c r="AA24" s="184"/>
    </row>
    <row r="25" spans="2:27" ht="22.05" customHeight="1" x14ac:dyDescent="0.2">
      <c r="B25" s="136"/>
      <c r="C25" s="844"/>
      <c r="D25" s="844"/>
      <c r="E25" s="844"/>
      <c r="F25" s="139" t="s">
        <v>106</v>
      </c>
      <c r="G25" s="617" t="s">
        <v>637</v>
      </c>
      <c r="H25" s="617"/>
      <c r="I25" s="617"/>
      <c r="J25" s="617"/>
      <c r="K25" s="617"/>
      <c r="L25" s="617"/>
      <c r="M25" s="617"/>
      <c r="N25" s="617"/>
      <c r="O25" s="617"/>
      <c r="P25" s="617"/>
      <c r="Q25" s="617"/>
      <c r="R25" s="617"/>
      <c r="S25" s="617"/>
      <c r="T25" s="182"/>
      <c r="V25" s="130" t="s">
        <v>44</v>
      </c>
      <c r="W25" s="130" t="s">
        <v>94</v>
      </c>
      <c r="X25" s="130" t="s">
        <v>44</v>
      </c>
      <c r="Y25" s="182"/>
      <c r="Z25" s="184"/>
      <c r="AA25" s="184"/>
    </row>
    <row r="26" spans="2:27" ht="13.05" customHeight="1" x14ac:dyDescent="0.2">
      <c r="B26" s="124"/>
      <c r="C26" s="123"/>
      <c r="D26" s="123"/>
      <c r="E26" s="123"/>
      <c r="F26" s="123"/>
      <c r="G26" s="123"/>
      <c r="H26" s="123"/>
      <c r="I26" s="123"/>
      <c r="J26" s="123"/>
      <c r="K26" s="123"/>
      <c r="L26" s="123"/>
      <c r="M26" s="123"/>
      <c r="N26" s="123"/>
      <c r="O26" s="123"/>
      <c r="P26" s="123"/>
      <c r="Q26" s="123"/>
      <c r="R26" s="123"/>
      <c r="S26" s="123"/>
      <c r="T26" s="132"/>
      <c r="U26" s="123"/>
      <c r="V26" s="123"/>
      <c r="W26" s="123"/>
      <c r="X26" s="123"/>
      <c r="Y26" s="132"/>
    </row>
    <row r="28" spans="2:27" x14ac:dyDescent="0.2">
      <c r="B28" s="117" t="s">
        <v>209</v>
      </c>
    </row>
    <row r="29" spans="2:27" x14ac:dyDescent="0.2">
      <c r="B29" s="117" t="s">
        <v>208</v>
      </c>
      <c r="K29" s="184"/>
      <c r="L29" s="184"/>
      <c r="M29" s="184"/>
      <c r="N29" s="184"/>
      <c r="O29" s="184"/>
      <c r="P29" s="184"/>
      <c r="Q29" s="184"/>
      <c r="R29" s="184"/>
      <c r="S29" s="184"/>
      <c r="T29" s="184"/>
      <c r="U29" s="184"/>
      <c r="V29" s="184"/>
      <c r="W29" s="184"/>
      <c r="X29" s="184"/>
      <c r="Y29" s="184"/>
      <c r="Z29" s="184"/>
      <c r="AA29" s="184"/>
    </row>
    <row r="38" spans="3:32" x14ac:dyDescent="0.2">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row>
    <row r="39" spans="3:32" x14ac:dyDescent="0.2">
      <c r="C39" s="144"/>
    </row>
    <row r="122" spans="3:7" x14ac:dyDescent="0.2">
      <c r="C122" s="123"/>
      <c r="D122" s="123"/>
      <c r="E122" s="123"/>
      <c r="F122" s="123"/>
      <c r="G122" s="123"/>
    </row>
    <row r="123" spans="3:7" x14ac:dyDescent="0.2">
      <c r="C123" s="144"/>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9"/>
  <dataValidations count="1">
    <dataValidation type="list" allowBlank="1" showInputMessage="1" showErrorMessage="1" sqref="V15:V17 X15:X17 V19:V21 X19:X21 V23:V25 X23:X25 L7 Q7 G7:G10" xr:uid="{47BCE9DB-D454-429F-A1B5-95B737F39C9B}">
      <formula1>"□,■"</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EA5DA-50BB-4D8C-B866-BED1E7B04284}">
  <sheetPr codeName="Sheet33">
    <tabColor rgb="FF0070C0"/>
  </sheetPr>
  <dimension ref="B2:AB123"/>
  <sheetViews>
    <sheetView view="pageBreakPreview" zoomScaleNormal="100" zoomScaleSheetLayoutView="100" workbookViewId="0"/>
  </sheetViews>
  <sheetFormatPr defaultColWidth="4" defaultRowHeight="13.2" x14ac:dyDescent="0.2"/>
  <cols>
    <col min="1" max="1" width="1.44140625" style="117" customWidth="1"/>
    <col min="2" max="2" width="1.109375" style="117" customWidth="1"/>
    <col min="3" max="3" width="3.33203125" style="117" customWidth="1"/>
    <col min="4" max="4" width="3.21875" style="117" customWidth="1"/>
    <col min="5" max="18" width="4" style="117"/>
    <col min="19" max="19" width="6.33203125" style="117" customWidth="1"/>
    <col min="20" max="20" width="1.77734375" style="117" customWidth="1"/>
    <col min="21" max="21" width="2.33203125" style="117" customWidth="1"/>
    <col min="22" max="22" width="4" style="117"/>
    <col min="23" max="23" width="2.21875" style="117" customWidth="1"/>
    <col min="24" max="24" width="4" style="117"/>
    <col min="25" max="25" width="2.33203125" style="117" customWidth="1"/>
    <col min="26" max="26" width="1.44140625" style="117" customWidth="1"/>
    <col min="27" max="16384" width="4" style="117"/>
  </cols>
  <sheetData>
    <row r="2" spans="2:28" x14ac:dyDescent="0.2">
      <c r="B2" s="117" t="s">
        <v>343</v>
      </c>
      <c r="C2" s="184"/>
      <c r="D2" s="184"/>
      <c r="E2" s="184"/>
      <c r="F2" s="184"/>
      <c r="G2" s="184"/>
      <c r="H2" s="184"/>
      <c r="I2" s="184"/>
      <c r="J2" s="184"/>
      <c r="K2" s="184"/>
      <c r="L2" s="184"/>
      <c r="M2" s="184"/>
      <c r="N2" s="184"/>
      <c r="O2" s="184"/>
      <c r="P2" s="184"/>
      <c r="Q2" s="184"/>
      <c r="R2" s="184"/>
      <c r="S2" s="184"/>
      <c r="T2" s="184"/>
      <c r="U2" s="184"/>
      <c r="V2" s="184"/>
      <c r="W2" s="184"/>
      <c r="X2" s="184"/>
      <c r="Y2" s="184"/>
    </row>
    <row r="4" spans="2:28" x14ac:dyDescent="0.2">
      <c r="B4" s="622" t="s">
        <v>318</v>
      </c>
      <c r="C4" s="622"/>
      <c r="D4" s="622"/>
      <c r="E4" s="622"/>
      <c r="F4" s="622"/>
      <c r="G4" s="622"/>
      <c r="H4" s="622"/>
      <c r="I4" s="622"/>
      <c r="J4" s="622"/>
      <c r="K4" s="622"/>
      <c r="L4" s="622"/>
      <c r="M4" s="622"/>
      <c r="N4" s="622"/>
      <c r="O4" s="622"/>
      <c r="P4" s="622"/>
      <c r="Q4" s="622"/>
      <c r="R4" s="622"/>
      <c r="S4" s="622"/>
      <c r="T4" s="622"/>
      <c r="U4" s="622"/>
      <c r="V4" s="622"/>
      <c r="W4" s="622"/>
      <c r="X4" s="622"/>
      <c r="Y4" s="622"/>
    </row>
    <row r="6" spans="2:28" ht="23.25" customHeight="1" x14ac:dyDescent="0.2">
      <c r="B6" s="691" t="s">
        <v>11</v>
      </c>
      <c r="C6" s="691"/>
      <c r="D6" s="691"/>
      <c r="E6" s="691"/>
      <c r="F6" s="691"/>
      <c r="G6" s="618"/>
      <c r="H6" s="623"/>
      <c r="I6" s="623"/>
      <c r="J6" s="623"/>
      <c r="K6" s="623"/>
      <c r="L6" s="623"/>
      <c r="M6" s="623"/>
      <c r="N6" s="623"/>
      <c r="O6" s="623"/>
      <c r="P6" s="623"/>
      <c r="Q6" s="623"/>
      <c r="R6" s="623"/>
      <c r="S6" s="623"/>
      <c r="T6" s="623"/>
      <c r="U6" s="623"/>
      <c r="V6" s="623"/>
      <c r="W6" s="623"/>
      <c r="X6" s="623"/>
      <c r="Y6" s="624"/>
    </row>
    <row r="7" spans="2:28" ht="22.5" customHeight="1" x14ac:dyDescent="0.2">
      <c r="B7" s="691" t="s">
        <v>149</v>
      </c>
      <c r="C7" s="691"/>
      <c r="D7" s="691"/>
      <c r="E7" s="691"/>
      <c r="F7" s="691"/>
      <c r="G7" s="133" t="s">
        <v>44</v>
      </c>
      <c r="H7" s="169" t="s">
        <v>127</v>
      </c>
      <c r="I7" s="169"/>
      <c r="J7" s="169"/>
      <c r="K7" s="169"/>
      <c r="L7" s="133" t="s">
        <v>44</v>
      </c>
      <c r="M7" s="169" t="s">
        <v>126</v>
      </c>
      <c r="N7" s="169"/>
      <c r="O7" s="169"/>
      <c r="P7" s="169"/>
      <c r="Q7" s="133" t="s">
        <v>44</v>
      </c>
      <c r="R7" s="169" t="s">
        <v>125</v>
      </c>
      <c r="S7" s="169"/>
      <c r="T7" s="169"/>
      <c r="U7" s="169"/>
      <c r="V7" s="169"/>
      <c r="W7" s="151"/>
      <c r="X7" s="151"/>
      <c r="Y7" s="138"/>
    </row>
    <row r="8" spans="2:28" ht="20.100000000000001" customHeight="1" x14ac:dyDescent="0.2">
      <c r="B8" s="728" t="s">
        <v>150</v>
      </c>
      <c r="C8" s="729"/>
      <c r="D8" s="729"/>
      <c r="E8" s="729"/>
      <c r="F8" s="730"/>
      <c r="G8" s="130" t="s">
        <v>44</v>
      </c>
      <c r="H8" s="626" t="s">
        <v>317</v>
      </c>
      <c r="I8" s="626"/>
      <c r="J8" s="626"/>
      <c r="K8" s="626"/>
      <c r="L8" s="626"/>
      <c r="M8" s="626"/>
      <c r="N8" s="626"/>
      <c r="O8" s="626"/>
      <c r="P8" s="626"/>
      <c r="Q8" s="626"/>
      <c r="R8" s="626"/>
      <c r="S8" s="626"/>
      <c r="T8" s="626"/>
      <c r="U8" s="626"/>
      <c r="V8" s="626"/>
      <c r="W8" s="626"/>
      <c r="X8" s="626"/>
      <c r="Y8" s="627"/>
    </row>
    <row r="9" spans="2:28" ht="20.100000000000001" customHeight="1" x14ac:dyDescent="0.2">
      <c r="B9" s="731"/>
      <c r="C9" s="622"/>
      <c r="D9" s="622"/>
      <c r="E9" s="622"/>
      <c r="F9" s="732"/>
      <c r="G9" s="130" t="s">
        <v>44</v>
      </c>
      <c r="H9" s="686" t="s">
        <v>316</v>
      </c>
      <c r="I9" s="686"/>
      <c r="J9" s="686"/>
      <c r="K9" s="686"/>
      <c r="L9" s="686"/>
      <c r="M9" s="686"/>
      <c r="N9" s="686"/>
      <c r="O9" s="686"/>
      <c r="P9" s="686"/>
      <c r="Q9" s="686"/>
      <c r="R9" s="686"/>
      <c r="S9" s="686"/>
      <c r="T9" s="686"/>
      <c r="U9" s="686"/>
      <c r="V9" s="686"/>
      <c r="W9" s="686"/>
      <c r="X9" s="686"/>
      <c r="Y9" s="687"/>
    </row>
    <row r="10" spans="2:28" ht="20.100000000000001" customHeight="1" x14ac:dyDescent="0.2">
      <c r="B10" s="668"/>
      <c r="C10" s="669"/>
      <c r="D10" s="669"/>
      <c r="E10" s="669"/>
      <c r="F10" s="733"/>
      <c r="G10" s="149" t="s">
        <v>44</v>
      </c>
      <c r="H10" s="629" t="s">
        <v>315</v>
      </c>
      <c r="I10" s="629"/>
      <c r="J10" s="629"/>
      <c r="K10" s="629"/>
      <c r="L10" s="629"/>
      <c r="M10" s="629"/>
      <c r="N10" s="629"/>
      <c r="O10" s="629"/>
      <c r="P10" s="629"/>
      <c r="Q10" s="629"/>
      <c r="R10" s="629"/>
      <c r="S10" s="629"/>
      <c r="T10" s="629"/>
      <c r="U10" s="629"/>
      <c r="V10" s="629"/>
      <c r="W10" s="629"/>
      <c r="X10" s="629"/>
      <c r="Y10" s="630"/>
    </row>
    <row r="11" spans="2:28" ht="17.25" customHeight="1" x14ac:dyDescent="0.2">
      <c r="B11" s="728" t="s">
        <v>155</v>
      </c>
      <c r="C11" s="729"/>
      <c r="D11" s="729"/>
      <c r="E11" s="729"/>
      <c r="F11" s="730"/>
      <c r="G11" s="165" t="s">
        <v>44</v>
      </c>
      <c r="H11" s="626" t="s">
        <v>314</v>
      </c>
      <c r="I11" s="626"/>
      <c r="J11" s="626"/>
      <c r="K11" s="626"/>
      <c r="L11" s="626"/>
      <c r="M11" s="626"/>
      <c r="N11" s="626"/>
      <c r="O11" s="626"/>
      <c r="P11" s="626"/>
      <c r="Q11" s="626"/>
      <c r="R11" s="626"/>
      <c r="S11" s="626"/>
      <c r="T11" s="626"/>
      <c r="U11" s="626"/>
      <c r="V11" s="626"/>
      <c r="W11" s="626"/>
      <c r="X11" s="626"/>
      <c r="Y11" s="627"/>
    </row>
    <row r="12" spans="2:28" ht="18.75" customHeight="1" x14ac:dyDescent="0.2">
      <c r="B12" s="668"/>
      <c r="C12" s="669"/>
      <c r="D12" s="669"/>
      <c r="E12" s="669"/>
      <c r="F12" s="733"/>
      <c r="G12" s="149" t="s">
        <v>44</v>
      </c>
      <c r="H12" s="629" t="s">
        <v>313</v>
      </c>
      <c r="I12" s="629"/>
      <c r="J12" s="629"/>
      <c r="K12" s="629"/>
      <c r="L12" s="629"/>
      <c r="M12" s="629"/>
      <c r="N12" s="629"/>
      <c r="O12" s="629"/>
      <c r="P12" s="629"/>
      <c r="Q12" s="629"/>
      <c r="R12" s="629"/>
      <c r="S12" s="629"/>
      <c r="T12" s="629"/>
      <c r="U12" s="629"/>
      <c r="V12" s="629"/>
      <c r="W12" s="629"/>
      <c r="X12" s="629"/>
      <c r="Y12" s="630"/>
    </row>
    <row r="13" spans="2:28" ht="6" customHeight="1" x14ac:dyDescent="0.2"/>
    <row r="14" spans="2:28" x14ac:dyDescent="0.2">
      <c r="B14" s="117" t="s">
        <v>312</v>
      </c>
    </row>
    <row r="15" spans="2:28" x14ac:dyDescent="0.2">
      <c r="B15" s="145"/>
      <c r="C15" s="144" t="s">
        <v>311</v>
      </c>
      <c r="D15" s="144"/>
      <c r="E15" s="144"/>
      <c r="F15" s="144"/>
      <c r="G15" s="144"/>
      <c r="H15" s="144"/>
      <c r="I15" s="144"/>
      <c r="J15" s="144"/>
      <c r="K15" s="144"/>
      <c r="L15" s="144"/>
      <c r="M15" s="144"/>
      <c r="N15" s="144"/>
      <c r="O15" s="144"/>
      <c r="P15" s="144"/>
      <c r="Q15" s="144"/>
      <c r="R15" s="144"/>
      <c r="S15" s="144"/>
      <c r="T15" s="166"/>
      <c r="U15" s="145"/>
      <c r="V15" s="158" t="s">
        <v>101</v>
      </c>
      <c r="W15" s="158" t="s">
        <v>94</v>
      </c>
      <c r="X15" s="158" t="s">
        <v>100</v>
      </c>
      <c r="Y15" s="166"/>
      <c r="Z15" s="184"/>
      <c r="AA15" s="184"/>
      <c r="AB15" s="184"/>
    </row>
    <row r="16" spans="2:28" ht="6.75" customHeight="1" x14ac:dyDescent="0.2">
      <c r="B16" s="136"/>
      <c r="C16" s="123"/>
      <c r="D16" s="123"/>
      <c r="E16" s="123"/>
      <c r="F16" s="123"/>
      <c r="G16" s="123"/>
      <c r="H16" s="123"/>
      <c r="I16" s="123"/>
      <c r="J16" s="123"/>
      <c r="K16" s="123"/>
      <c r="L16" s="123"/>
      <c r="M16" s="123"/>
      <c r="N16" s="123"/>
      <c r="O16" s="123"/>
      <c r="P16" s="123"/>
      <c r="Q16" s="123"/>
      <c r="R16" s="123"/>
      <c r="S16" s="123"/>
      <c r="T16" s="182"/>
      <c r="U16" s="136"/>
      <c r="V16" s="141"/>
      <c r="W16" s="141"/>
      <c r="X16" s="141"/>
      <c r="Y16" s="182"/>
      <c r="Z16" s="184"/>
      <c r="AA16" s="184"/>
      <c r="AB16" s="184"/>
    </row>
    <row r="17" spans="2:28" ht="38.25" customHeight="1" x14ac:dyDescent="0.2">
      <c r="B17" s="136"/>
      <c r="C17" s="227" t="s">
        <v>304</v>
      </c>
      <c r="D17" s="845" t="s">
        <v>310</v>
      </c>
      <c r="E17" s="845"/>
      <c r="F17" s="845"/>
      <c r="G17" s="845"/>
      <c r="H17" s="845"/>
      <c r="I17" s="845"/>
      <c r="J17" s="845"/>
      <c r="K17" s="845"/>
      <c r="L17" s="845"/>
      <c r="M17" s="845"/>
      <c r="N17" s="845"/>
      <c r="O17" s="845"/>
      <c r="P17" s="845"/>
      <c r="Q17" s="845"/>
      <c r="R17" s="845"/>
      <c r="S17" s="846"/>
      <c r="T17" s="182"/>
      <c r="U17" s="136"/>
      <c r="V17" s="130" t="s">
        <v>44</v>
      </c>
      <c r="W17" s="130" t="s">
        <v>94</v>
      </c>
      <c r="X17" s="130" t="s">
        <v>44</v>
      </c>
      <c r="Y17" s="129"/>
    </row>
    <row r="18" spans="2:28" ht="35.25" customHeight="1" x14ac:dyDescent="0.2">
      <c r="B18" s="136"/>
      <c r="C18" s="227" t="s">
        <v>97</v>
      </c>
      <c r="D18" s="845" t="s">
        <v>309</v>
      </c>
      <c r="E18" s="845"/>
      <c r="F18" s="845"/>
      <c r="G18" s="845"/>
      <c r="H18" s="845"/>
      <c r="I18" s="845"/>
      <c r="J18" s="845"/>
      <c r="K18" s="845"/>
      <c r="L18" s="845"/>
      <c r="M18" s="845"/>
      <c r="N18" s="845"/>
      <c r="O18" s="845"/>
      <c r="P18" s="845"/>
      <c r="Q18" s="845"/>
      <c r="R18" s="845"/>
      <c r="S18" s="846"/>
      <c r="T18" s="182"/>
      <c r="U18" s="136"/>
      <c r="V18" s="130" t="s">
        <v>44</v>
      </c>
      <c r="W18" s="130" t="s">
        <v>94</v>
      </c>
      <c r="X18" s="130" t="s">
        <v>44</v>
      </c>
      <c r="Y18" s="129"/>
    </row>
    <row r="19" spans="2:28" ht="30.75" customHeight="1" x14ac:dyDescent="0.2">
      <c r="B19" s="136"/>
      <c r="C19" s="227" t="s">
        <v>106</v>
      </c>
      <c r="D19" s="847" t="s">
        <v>298</v>
      </c>
      <c r="E19" s="847"/>
      <c r="F19" s="847"/>
      <c r="G19" s="847"/>
      <c r="H19" s="847"/>
      <c r="I19" s="847"/>
      <c r="J19" s="847"/>
      <c r="K19" s="847"/>
      <c r="L19" s="847"/>
      <c r="M19" s="847"/>
      <c r="N19" s="847"/>
      <c r="O19" s="847"/>
      <c r="P19" s="847"/>
      <c r="Q19" s="847"/>
      <c r="R19" s="847"/>
      <c r="S19" s="848"/>
      <c r="T19" s="182"/>
      <c r="U19" s="136"/>
      <c r="V19" s="130" t="s">
        <v>44</v>
      </c>
      <c r="W19" s="130" t="s">
        <v>94</v>
      </c>
      <c r="X19" s="130" t="s">
        <v>44</v>
      </c>
      <c r="Y19" s="129"/>
    </row>
    <row r="20" spans="2:28" ht="25.5" customHeight="1" x14ac:dyDescent="0.2">
      <c r="B20" s="136"/>
      <c r="C20" s="227" t="s">
        <v>210</v>
      </c>
      <c r="D20" s="845" t="s">
        <v>308</v>
      </c>
      <c r="E20" s="845"/>
      <c r="F20" s="845"/>
      <c r="G20" s="845"/>
      <c r="H20" s="845"/>
      <c r="I20" s="845"/>
      <c r="J20" s="845"/>
      <c r="K20" s="845"/>
      <c r="L20" s="845"/>
      <c r="M20" s="845"/>
      <c r="N20" s="845"/>
      <c r="O20" s="845"/>
      <c r="P20" s="845"/>
      <c r="Q20" s="845"/>
      <c r="R20" s="845"/>
      <c r="S20" s="846"/>
      <c r="T20" s="182"/>
      <c r="U20" s="136"/>
      <c r="V20" s="130" t="s">
        <v>44</v>
      </c>
      <c r="W20" s="130" t="s">
        <v>94</v>
      </c>
      <c r="X20" s="130" t="s">
        <v>44</v>
      </c>
      <c r="Y20" s="129"/>
    </row>
    <row r="21" spans="2:28" ht="27.75" customHeight="1" x14ac:dyDescent="0.2">
      <c r="B21" s="136"/>
      <c r="C21" s="652" t="s">
        <v>264</v>
      </c>
      <c r="D21" s="849" t="s">
        <v>296</v>
      </c>
      <c r="E21" s="850"/>
      <c r="F21" s="845" t="s">
        <v>307</v>
      </c>
      <c r="G21" s="845"/>
      <c r="H21" s="845"/>
      <c r="I21" s="845"/>
      <c r="J21" s="845"/>
      <c r="K21" s="845"/>
      <c r="L21" s="845"/>
      <c r="M21" s="845"/>
      <c r="N21" s="845"/>
      <c r="O21" s="845"/>
      <c r="P21" s="845"/>
      <c r="Q21" s="845"/>
      <c r="R21" s="845"/>
      <c r="S21" s="846"/>
      <c r="T21" s="182"/>
      <c r="U21" s="136"/>
      <c r="V21" s="130" t="s">
        <v>44</v>
      </c>
      <c r="W21" s="130" t="s">
        <v>94</v>
      </c>
      <c r="X21" s="130" t="s">
        <v>44</v>
      </c>
      <c r="Y21" s="129"/>
    </row>
    <row r="22" spans="2:28" ht="27.75" customHeight="1" x14ac:dyDescent="0.2">
      <c r="B22" s="136"/>
      <c r="C22" s="655"/>
      <c r="D22" s="851"/>
      <c r="E22" s="852"/>
      <c r="F22" s="845" t="s">
        <v>293</v>
      </c>
      <c r="G22" s="845"/>
      <c r="H22" s="845"/>
      <c r="I22" s="845"/>
      <c r="J22" s="845"/>
      <c r="K22" s="845"/>
      <c r="L22" s="845"/>
      <c r="M22" s="845"/>
      <c r="N22" s="845"/>
      <c r="O22" s="845"/>
      <c r="P22" s="845"/>
      <c r="Q22" s="845"/>
      <c r="R22" s="845"/>
      <c r="S22" s="846"/>
      <c r="T22" s="182"/>
      <c r="U22" s="136"/>
      <c r="V22" s="130"/>
      <c r="W22" s="130"/>
      <c r="X22" s="130"/>
      <c r="Y22" s="129"/>
    </row>
    <row r="23" spans="2:28" ht="27" customHeight="1" x14ac:dyDescent="0.2">
      <c r="B23" s="136"/>
      <c r="C23" s="655"/>
      <c r="D23" s="851"/>
      <c r="E23" s="852"/>
      <c r="F23" s="845" t="s">
        <v>292</v>
      </c>
      <c r="G23" s="845"/>
      <c r="H23" s="845"/>
      <c r="I23" s="845"/>
      <c r="J23" s="845"/>
      <c r="K23" s="845"/>
      <c r="L23" s="845"/>
      <c r="M23" s="845"/>
      <c r="N23" s="845"/>
      <c r="O23" s="845"/>
      <c r="P23" s="845"/>
      <c r="Q23" s="845"/>
      <c r="R23" s="845"/>
      <c r="S23" s="846"/>
      <c r="T23" s="182"/>
      <c r="U23" s="136"/>
      <c r="V23" s="130"/>
      <c r="W23" s="130"/>
      <c r="X23" s="130"/>
      <c r="Y23" s="129"/>
    </row>
    <row r="24" spans="2:28" ht="27.75" customHeight="1" x14ac:dyDescent="0.2">
      <c r="B24" s="136"/>
      <c r="C24" s="658"/>
      <c r="D24" s="853"/>
      <c r="E24" s="854"/>
      <c r="F24" s="845" t="s">
        <v>306</v>
      </c>
      <c r="G24" s="845"/>
      <c r="H24" s="845"/>
      <c r="I24" s="845"/>
      <c r="J24" s="845"/>
      <c r="K24" s="845"/>
      <c r="L24" s="845"/>
      <c r="M24" s="845"/>
      <c r="N24" s="845"/>
      <c r="O24" s="845"/>
      <c r="P24" s="845"/>
      <c r="Q24" s="845"/>
      <c r="R24" s="845"/>
      <c r="S24" s="846"/>
      <c r="T24" s="182"/>
      <c r="U24" s="136"/>
      <c r="V24" s="130"/>
      <c r="W24" s="130"/>
      <c r="X24" s="130"/>
      <c r="Y24" s="129"/>
    </row>
    <row r="25" spans="2:28" ht="6" customHeight="1" x14ac:dyDescent="0.2">
      <c r="B25" s="136"/>
      <c r="C25" s="230"/>
      <c r="D25" s="130"/>
      <c r="E25" s="230"/>
      <c r="G25" s="230"/>
      <c r="H25" s="230"/>
      <c r="I25" s="230"/>
      <c r="J25" s="230"/>
      <c r="K25" s="230"/>
      <c r="L25" s="230"/>
      <c r="M25" s="230"/>
      <c r="N25" s="230"/>
      <c r="O25" s="230"/>
      <c r="P25" s="230"/>
      <c r="Q25" s="230"/>
      <c r="R25" s="230"/>
      <c r="S25" s="230"/>
      <c r="T25" s="182"/>
      <c r="U25" s="136"/>
      <c r="V25" s="175"/>
      <c r="W25" s="130"/>
      <c r="X25" s="175"/>
      <c r="Y25" s="129"/>
    </row>
    <row r="26" spans="2:28" x14ac:dyDescent="0.2">
      <c r="B26" s="136"/>
      <c r="C26" s="117" t="s">
        <v>305</v>
      </c>
      <c r="T26" s="182"/>
      <c r="U26" s="136"/>
      <c r="Y26" s="182"/>
      <c r="Z26" s="184"/>
      <c r="AA26" s="184"/>
      <c r="AB26" s="184"/>
    </row>
    <row r="27" spans="2:28" ht="5.25" customHeight="1" x14ac:dyDescent="0.2">
      <c r="B27" s="136"/>
      <c r="T27" s="182"/>
      <c r="U27" s="136"/>
      <c r="Y27" s="182"/>
      <c r="Z27" s="184"/>
      <c r="AA27" s="184"/>
      <c r="AB27" s="184"/>
    </row>
    <row r="28" spans="2:28" ht="35.25" customHeight="1" x14ac:dyDescent="0.2">
      <c r="B28" s="136"/>
      <c r="C28" s="227" t="s">
        <v>304</v>
      </c>
      <c r="D28" s="845" t="s">
        <v>303</v>
      </c>
      <c r="E28" s="845"/>
      <c r="F28" s="845"/>
      <c r="G28" s="845"/>
      <c r="H28" s="845"/>
      <c r="I28" s="845"/>
      <c r="J28" s="845"/>
      <c r="K28" s="845"/>
      <c r="L28" s="845"/>
      <c r="M28" s="845"/>
      <c r="N28" s="845"/>
      <c r="O28" s="845"/>
      <c r="P28" s="845"/>
      <c r="Q28" s="845"/>
      <c r="R28" s="845"/>
      <c r="S28" s="846"/>
      <c r="T28" s="182"/>
      <c r="U28" s="136"/>
      <c r="V28" s="130" t="s">
        <v>44</v>
      </c>
      <c r="W28" s="130" t="s">
        <v>94</v>
      </c>
      <c r="X28" s="130" t="s">
        <v>44</v>
      </c>
      <c r="Y28" s="129"/>
    </row>
    <row r="29" spans="2:28" ht="25.5" customHeight="1" x14ac:dyDescent="0.2">
      <c r="B29" s="136"/>
      <c r="C29" s="227" t="s">
        <v>97</v>
      </c>
      <c r="D29" s="845" t="s">
        <v>299</v>
      </c>
      <c r="E29" s="845"/>
      <c r="F29" s="845"/>
      <c r="G29" s="845"/>
      <c r="H29" s="845"/>
      <c r="I29" s="845"/>
      <c r="J29" s="845"/>
      <c r="K29" s="845"/>
      <c r="L29" s="845"/>
      <c r="M29" s="845"/>
      <c r="N29" s="845"/>
      <c r="O29" s="845"/>
      <c r="P29" s="845"/>
      <c r="Q29" s="845"/>
      <c r="R29" s="845"/>
      <c r="S29" s="846"/>
      <c r="T29" s="182"/>
      <c r="U29" s="136"/>
      <c r="V29" s="130" t="s">
        <v>44</v>
      </c>
      <c r="W29" s="130" t="s">
        <v>94</v>
      </c>
      <c r="X29" s="130" t="s">
        <v>44</v>
      </c>
      <c r="Y29" s="129"/>
    </row>
    <row r="30" spans="2:28" ht="22.5" customHeight="1" x14ac:dyDescent="0.2">
      <c r="B30" s="136"/>
      <c r="C30" s="227" t="s">
        <v>106</v>
      </c>
      <c r="D30" s="847" t="s">
        <v>298</v>
      </c>
      <c r="E30" s="847"/>
      <c r="F30" s="847"/>
      <c r="G30" s="847"/>
      <c r="H30" s="847"/>
      <c r="I30" s="847"/>
      <c r="J30" s="847"/>
      <c r="K30" s="847"/>
      <c r="L30" s="847"/>
      <c r="M30" s="847"/>
      <c r="N30" s="847"/>
      <c r="O30" s="847"/>
      <c r="P30" s="847"/>
      <c r="Q30" s="847"/>
      <c r="R30" s="847"/>
      <c r="S30" s="848"/>
      <c r="T30" s="182"/>
      <c r="U30" s="136"/>
      <c r="V30" s="130" t="s">
        <v>44</v>
      </c>
      <c r="W30" s="130" t="s">
        <v>94</v>
      </c>
      <c r="X30" s="130" t="s">
        <v>44</v>
      </c>
      <c r="Y30" s="129"/>
    </row>
    <row r="31" spans="2:28" ht="24" customHeight="1" x14ac:dyDescent="0.2">
      <c r="B31" s="136"/>
      <c r="C31" s="227" t="s">
        <v>210</v>
      </c>
      <c r="D31" s="845" t="s">
        <v>297</v>
      </c>
      <c r="E31" s="845"/>
      <c r="F31" s="845"/>
      <c r="G31" s="845"/>
      <c r="H31" s="845"/>
      <c r="I31" s="845"/>
      <c r="J31" s="845"/>
      <c r="K31" s="845"/>
      <c r="L31" s="845"/>
      <c r="M31" s="845"/>
      <c r="N31" s="845"/>
      <c r="O31" s="845"/>
      <c r="P31" s="845"/>
      <c r="Q31" s="845"/>
      <c r="R31" s="845"/>
      <c r="S31" s="846"/>
      <c r="T31" s="182"/>
      <c r="U31" s="136"/>
      <c r="V31" s="130" t="s">
        <v>44</v>
      </c>
      <c r="W31" s="130" t="s">
        <v>94</v>
      </c>
      <c r="X31" s="130" t="s">
        <v>44</v>
      </c>
      <c r="Y31" s="129"/>
    </row>
    <row r="32" spans="2:28" ht="24" customHeight="1" x14ac:dyDescent="0.2">
      <c r="B32" s="136"/>
      <c r="C32" s="652" t="s">
        <v>264</v>
      </c>
      <c r="D32" s="849" t="s">
        <v>296</v>
      </c>
      <c r="E32" s="850"/>
      <c r="F32" s="845" t="s">
        <v>295</v>
      </c>
      <c r="G32" s="845"/>
      <c r="H32" s="845"/>
      <c r="I32" s="845"/>
      <c r="J32" s="845"/>
      <c r="K32" s="845"/>
      <c r="L32" s="845"/>
      <c r="M32" s="845"/>
      <c r="N32" s="845"/>
      <c r="O32" s="845"/>
      <c r="P32" s="845"/>
      <c r="Q32" s="845"/>
      <c r="R32" s="845"/>
      <c r="S32" s="846"/>
      <c r="T32" s="182"/>
      <c r="U32" s="136"/>
      <c r="V32" s="130" t="s">
        <v>44</v>
      </c>
      <c r="W32" s="130" t="s">
        <v>94</v>
      </c>
      <c r="X32" s="130" t="s">
        <v>44</v>
      </c>
      <c r="Y32" s="129"/>
    </row>
    <row r="33" spans="2:28" ht="23.25" customHeight="1" x14ac:dyDescent="0.2">
      <c r="B33" s="136"/>
      <c r="C33" s="655"/>
      <c r="D33" s="851"/>
      <c r="E33" s="852"/>
      <c r="F33" s="845" t="s">
        <v>294</v>
      </c>
      <c r="G33" s="845"/>
      <c r="H33" s="845"/>
      <c r="I33" s="845"/>
      <c r="J33" s="845"/>
      <c r="K33" s="845"/>
      <c r="L33" s="845"/>
      <c r="M33" s="845"/>
      <c r="N33" s="845"/>
      <c r="O33" s="845"/>
      <c r="P33" s="845"/>
      <c r="Q33" s="845"/>
      <c r="R33" s="845"/>
      <c r="S33" s="846"/>
      <c r="T33" s="182"/>
      <c r="U33" s="136"/>
      <c r="V33" s="130"/>
      <c r="W33" s="130"/>
      <c r="X33" s="130"/>
      <c r="Y33" s="129"/>
    </row>
    <row r="34" spans="2:28" ht="22.5" customHeight="1" x14ac:dyDescent="0.2">
      <c r="B34" s="136"/>
      <c r="C34" s="655"/>
      <c r="D34" s="851"/>
      <c r="E34" s="852"/>
      <c r="F34" s="845" t="s">
        <v>293</v>
      </c>
      <c r="G34" s="845"/>
      <c r="H34" s="845"/>
      <c r="I34" s="845"/>
      <c r="J34" s="845"/>
      <c r="K34" s="845"/>
      <c r="L34" s="845"/>
      <c r="M34" s="845"/>
      <c r="N34" s="845"/>
      <c r="O34" s="845"/>
      <c r="P34" s="845"/>
      <c r="Q34" s="845"/>
      <c r="R34" s="845"/>
      <c r="S34" s="846"/>
      <c r="T34" s="182"/>
      <c r="U34" s="136"/>
      <c r="V34" s="130"/>
      <c r="W34" s="130"/>
      <c r="X34" s="130"/>
      <c r="Y34" s="129"/>
    </row>
    <row r="35" spans="2:28" ht="24.75" customHeight="1" x14ac:dyDescent="0.2">
      <c r="B35" s="136"/>
      <c r="C35" s="658"/>
      <c r="D35" s="853"/>
      <c r="E35" s="854"/>
      <c r="F35" s="845" t="s">
        <v>292</v>
      </c>
      <c r="G35" s="845"/>
      <c r="H35" s="845"/>
      <c r="I35" s="845"/>
      <c r="J35" s="845"/>
      <c r="K35" s="845"/>
      <c r="L35" s="845"/>
      <c r="M35" s="845"/>
      <c r="N35" s="845"/>
      <c r="O35" s="845"/>
      <c r="P35" s="845"/>
      <c r="Q35" s="845"/>
      <c r="R35" s="845"/>
      <c r="S35" s="846"/>
      <c r="T35" s="182"/>
      <c r="U35" s="136"/>
      <c r="V35" s="130"/>
      <c r="W35" s="130"/>
      <c r="X35" s="130"/>
      <c r="Y35" s="129"/>
    </row>
    <row r="36" spans="2:28" ht="5.25" customHeight="1" x14ac:dyDescent="0.2">
      <c r="B36" s="136"/>
      <c r="C36" s="231"/>
      <c r="D36" s="130"/>
      <c r="E36" s="230"/>
      <c r="G36" s="230"/>
      <c r="H36" s="230"/>
      <c r="I36" s="230"/>
      <c r="J36" s="230"/>
      <c r="K36" s="230"/>
      <c r="L36" s="230"/>
      <c r="M36" s="230"/>
      <c r="N36" s="230"/>
      <c r="O36" s="230"/>
      <c r="P36" s="230"/>
      <c r="Q36" s="230"/>
      <c r="R36" s="230"/>
      <c r="S36" s="230"/>
      <c r="T36" s="182"/>
      <c r="U36" s="136"/>
      <c r="V36" s="137"/>
      <c r="W36" s="137"/>
      <c r="X36" s="137"/>
      <c r="Y36" s="129"/>
    </row>
    <row r="37" spans="2:28" x14ac:dyDescent="0.2">
      <c r="B37" s="136"/>
      <c r="C37" s="117" t="s">
        <v>302</v>
      </c>
      <c r="T37" s="182"/>
      <c r="U37" s="136"/>
      <c r="Y37" s="182"/>
      <c r="Z37" s="184"/>
      <c r="AA37" s="184"/>
      <c r="AB37" s="184"/>
    </row>
    <row r="38" spans="2:28" ht="5.25" customHeight="1" x14ac:dyDescent="0.2">
      <c r="B38" s="136"/>
      <c r="C38" s="123"/>
      <c r="D38" s="123"/>
      <c r="E38" s="123"/>
      <c r="F38" s="123"/>
      <c r="G38" s="123"/>
      <c r="H38" s="123"/>
      <c r="I38" s="123"/>
      <c r="J38" s="123"/>
      <c r="K38" s="123"/>
      <c r="L38" s="123"/>
      <c r="M38" s="123"/>
      <c r="N38" s="123"/>
      <c r="O38" s="123"/>
      <c r="P38" s="123"/>
      <c r="Q38" s="123"/>
      <c r="R38" s="123"/>
      <c r="S38" s="123"/>
      <c r="T38" s="182"/>
      <c r="U38" s="136"/>
      <c r="Y38" s="182"/>
      <c r="Z38" s="184"/>
      <c r="AA38" s="184"/>
      <c r="AB38" s="184"/>
    </row>
    <row r="39" spans="2:28" ht="37.5" customHeight="1" x14ac:dyDescent="0.2">
      <c r="B39" s="136"/>
      <c r="C39" s="128" t="s">
        <v>99</v>
      </c>
      <c r="D39" s="855" t="s">
        <v>301</v>
      </c>
      <c r="E39" s="855"/>
      <c r="F39" s="855"/>
      <c r="G39" s="855"/>
      <c r="H39" s="855"/>
      <c r="I39" s="855"/>
      <c r="J39" s="855"/>
      <c r="K39" s="855"/>
      <c r="L39" s="855"/>
      <c r="M39" s="855"/>
      <c r="N39" s="855"/>
      <c r="O39" s="855"/>
      <c r="P39" s="855"/>
      <c r="Q39" s="855"/>
      <c r="R39" s="855"/>
      <c r="S39" s="856"/>
      <c r="T39" s="182"/>
      <c r="U39" s="136"/>
      <c r="V39" s="130" t="s">
        <v>44</v>
      </c>
      <c r="W39" s="130" t="s">
        <v>94</v>
      </c>
      <c r="X39" s="130" t="s">
        <v>44</v>
      </c>
      <c r="Y39" s="129"/>
    </row>
    <row r="40" spans="2:28" ht="37.5" customHeight="1" x14ac:dyDescent="0.2">
      <c r="B40" s="136"/>
      <c r="C40" s="227" t="s">
        <v>97</v>
      </c>
      <c r="D40" s="845" t="s">
        <v>300</v>
      </c>
      <c r="E40" s="845"/>
      <c r="F40" s="845"/>
      <c r="G40" s="845"/>
      <c r="H40" s="845"/>
      <c r="I40" s="845"/>
      <c r="J40" s="845"/>
      <c r="K40" s="845"/>
      <c r="L40" s="845"/>
      <c r="M40" s="845"/>
      <c r="N40" s="845"/>
      <c r="O40" s="845"/>
      <c r="P40" s="845"/>
      <c r="Q40" s="845"/>
      <c r="R40" s="845"/>
      <c r="S40" s="846"/>
      <c r="T40" s="182"/>
      <c r="U40" s="136"/>
      <c r="V40" s="130" t="s">
        <v>44</v>
      </c>
      <c r="W40" s="130" t="s">
        <v>94</v>
      </c>
      <c r="X40" s="130" t="s">
        <v>44</v>
      </c>
      <c r="Y40" s="129"/>
    </row>
    <row r="41" spans="2:28" ht="29.25" customHeight="1" x14ac:dyDescent="0.2">
      <c r="B41" s="136"/>
      <c r="C41" s="227" t="s">
        <v>106</v>
      </c>
      <c r="D41" s="845" t="s">
        <v>299</v>
      </c>
      <c r="E41" s="845"/>
      <c r="F41" s="845"/>
      <c r="G41" s="845"/>
      <c r="H41" s="845"/>
      <c r="I41" s="845"/>
      <c r="J41" s="845"/>
      <c r="K41" s="845"/>
      <c r="L41" s="845"/>
      <c r="M41" s="845"/>
      <c r="N41" s="845"/>
      <c r="O41" s="845"/>
      <c r="P41" s="845"/>
      <c r="Q41" s="845"/>
      <c r="R41" s="845"/>
      <c r="S41" s="846"/>
      <c r="T41" s="182"/>
      <c r="U41" s="136"/>
      <c r="V41" s="130" t="s">
        <v>44</v>
      </c>
      <c r="W41" s="130" t="s">
        <v>94</v>
      </c>
      <c r="X41" s="130" t="s">
        <v>44</v>
      </c>
      <c r="Y41" s="129"/>
    </row>
    <row r="42" spans="2:28" ht="18" customHeight="1" x14ac:dyDescent="0.2">
      <c r="B42" s="136"/>
      <c r="C42" s="227" t="s">
        <v>210</v>
      </c>
      <c r="D42" s="847" t="s">
        <v>298</v>
      </c>
      <c r="E42" s="847"/>
      <c r="F42" s="847"/>
      <c r="G42" s="847"/>
      <c r="H42" s="847"/>
      <c r="I42" s="847"/>
      <c r="J42" s="847"/>
      <c r="K42" s="847"/>
      <c r="L42" s="847"/>
      <c r="M42" s="847"/>
      <c r="N42" s="847"/>
      <c r="O42" s="847"/>
      <c r="P42" s="847"/>
      <c r="Q42" s="847"/>
      <c r="R42" s="847"/>
      <c r="S42" s="848"/>
      <c r="T42" s="182"/>
      <c r="U42" s="136"/>
      <c r="V42" s="130" t="s">
        <v>44</v>
      </c>
      <c r="W42" s="130" t="s">
        <v>94</v>
      </c>
      <c r="X42" s="130" t="s">
        <v>44</v>
      </c>
      <c r="Y42" s="129"/>
    </row>
    <row r="43" spans="2:28" ht="27.75" customHeight="1" x14ac:dyDescent="0.2">
      <c r="B43" s="136"/>
      <c r="C43" s="227" t="s">
        <v>264</v>
      </c>
      <c r="D43" s="845" t="s">
        <v>297</v>
      </c>
      <c r="E43" s="845"/>
      <c r="F43" s="845"/>
      <c r="G43" s="845"/>
      <c r="H43" s="845"/>
      <c r="I43" s="845"/>
      <c r="J43" s="845"/>
      <c r="K43" s="845"/>
      <c r="L43" s="845"/>
      <c r="M43" s="845"/>
      <c r="N43" s="845"/>
      <c r="O43" s="845"/>
      <c r="P43" s="845"/>
      <c r="Q43" s="845"/>
      <c r="R43" s="845"/>
      <c r="S43" s="846"/>
      <c r="T43" s="182"/>
      <c r="U43" s="136"/>
      <c r="V43" s="130" t="s">
        <v>44</v>
      </c>
      <c r="W43" s="130" t="s">
        <v>94</v>
      </c>
      <c r="X43" s="130" t="s">
        <v>44</v>
      </c>
      <c r="Y43" s="129"/>
    </row>
    <row r="44" spans="2:28" ht="24" customHeight="1" x14ac:dyDescent="0.2">
      <c r="B44" s="136"/>
      <c r="C44" s="652" t="s">
        <v>265</v>
      </c>
      <c r="D44" s="849" t="s">
        <v>296</v>
      </c>
      <c r="E44" s="850"/>
      <c r="F44" s="845" t="s">
        <v>295</v>
      </c>
      <c r="G44" s="845"/>
      <c r="H44" s="845"/>
      <c r="I44" s="845"/>
      <c r="J44" s="845"/>
      <c r="K44" s="845"/>
      <c r="L44" s="845"/>
      <c r="M44" s="845"/>
      <c r="N44" s="845"/>
      <c r="O44" s="845"/>
      <c r="P44" s="845"/>
      <c r="Q44" s="845"/>
      <c r="R44" s="845"/>
      <c r="S44" s="846"/>
      <c r="T44" s="182"/>
      <c r="U44" s="136"/>
      <c r="V44" s="130" t="s">
        <v>44</v>
      </c>
      <c r="W44" s="130" t="s">
        <v>94</v>
      </c>
      <c r="X44" s="130" t="s">
        <v>44</v>
      </c>
      <c r="Y44" s="129"/>
    </row>
    <row r="45" spans="2:28" ht="26.25" customHeight="1" x14ac:dyDescent="0.2">
      <c r="B45" s="136"/>
      <c r="C45" s="655"/>
      <c r="D45" s="851"/>
      <c r="E45" s="852"/>
      <c r="F45" s="845" t="s">
        <v>294</v>
      </c>
      <c r="G45" s="845"/>
      <c r="H45" s="845"/>
      <c r="I45" s="845"/>
      <c r="J45" s="845"/>
      <c r="K45" s="845"/>
      <c r="L45" s="845"/>
      <c r="M45" s="845"/>
      <c r="N45" s="845"/>
      <c r="O45" s="845"/>
      <c r="P45" s="845"/>
      <c r="Q45" s="845"/>
      <c r="R45" s="845"/>
      <c r="S45" s="846"/>
      <c r="T45" s="182"/>
      <c r="U45" s="136"/>
      <c r="V45" s="130"/>
      <c r="W45" s="130"/>
      <c r="X45" s="130"/>
      <c r="Y45" s="129"/>
    </row>
    <row r="46" spans="2:28" ht="18.75" customHeight="1" x14ac:dyDescent="0.2">
      <c r="B46" s="136"/>
      <c r="C46" s="655"/>
      <c r="D46" s="851"/>
      <c r="E46" s="852"/>
      <c r="F46" s="845" t="s">
        <v>293</v>
      </c>
      <c r="G46" s="845"/>
      <c r="H46" s="845"/>
      <c r="I46" s="845"/>
      <c r="J46" s="845"/>
      <c r="K46" s="845"/>
      <c r="L46" s="845"/>
      <c r="M46" s="845"/>
      <c r="N46" s="845"/>
      <c r="O46" s="845"/>
      <c r="P46" s="845"/>
      <c r="Q46" s="845"/>
      <c r="R46" s="845"/>
      <c r="S46" s="846"/>
      <c r="T46" s="182"/>
      <c r="U46" s="136"/>
      <c r="V46" s="130"/>
      <c r="W46" s="130"/>
      <c r="X46" s="130"/>
      <c r="Y46" s="129"/>
    </row>
    <row r="47" spans="2:28" ht="25.5" customHeight="1" x14ac:dyDescent="0.2">
      <c r="B47" s="136"/>
      <c r="C47" s="658"/>
      <c r="D47" s="853"/>
      <c r="E47" s="854"/>
      <c r="F47" s="845" t="s">
        <v>292</v>
      </c>
      <c r="G47" s="845"/>
      <c r="H47" s="845"/>
      <c r="I47" s="845"/>
      <c r="J47" s="845"/>
      <c r="K47" s="845"/>
      <c r="L47" s="845"/>
      <c r="M47" s="845"/>
      <c r="N47" s="845"/>
      <c r="O47" s="845"/>
      <c r="P47" s="845"/>
      <c r="Q47" s="845"/>
      <c r="R47" s="845"/>
      <c r="S47" s="846"/>
      <c r="T47" s="182"/>
      <c r="U47" s="136"/>
      <c r="V47" s="130"/>
      <c r="W47" s="130"/>
      <c r="X47" s="130"/>
      <c r="Y47" s="129"/>
    </row>
    <row r="48" spans="2:28" x14ac:dyDescent="0.2">
      <c r="B48" s="124"/>
      <c r="C48" s="123"/>
      <c r="D48" s="123"/>
      <c r="E48" s="123"/>
      <c r="F48" s="123"/>
      <c r="G48" s="123"/>
      <c r="H48" s="123"/>
      <c r="I48" s="123"/>
      <c r="J48" s="123"/>
      <c r="K48" s="123"/>
      <c r="L48" s="123"/>
      <c r="M48" s="123"/>
      <c r="N48" s="123"/>
      <c r="O48" s="123"/>
      <c r="P48" s="123"/>
      <c r="Q48" s="123"/>
      <c r="R48" s="123"/>
      <c r="S48" s="123"/>
      <c r="T48" s="132"/>
      <c r="U48" s="124"/>
      <c r="V48" s="123"/>
      <c r="W48" s="123"/>
      <c r="X48" s="123"/>
      <c r="Y48" s="132"/>
    </row>
    <row r="49" spans="2:28" ht="4.5" customHeight="1" x14ac:dyDescent="0.2">
      <c r="Z49" s="184"/>
      <c r="AA49" s="184"/>
      <c r="AB49" s="184"/>
    </row>
    <row r="50" spans="2:28" x14ac:dyDescent="0.2">
      <c r="B50" s="117" t="s">
        <v>291</v>
      </c>
      <c r="Z50" s="184"/>
      <c r="AA50" s="184"/>
      <c r="AB50" s="184"/>
    </row>
    <row r="51" spans="2:28" ht="24" customHeight="1" x14ac:dyDescent="0.2">
      <c r="B51" s="145"/>
      <c r="C51" s="857" t="s">
        <v>290</v>
      </c>
      <c r="D51" s="857"/>
      <c r="E51" s="857"/>
      <c r="F51" s="857"/>
      <c r="G51" s="857"/>
      <c r="H51" s="857"/>
      <c r="I51" s="857"/>
      <c r="J51" s="857"/>
      <c r="K51" s="857"/>
      <c r="L51" s="857"/>
      <c r="M51" s="857"/>
      <c r="N51" s="857"/>
      <c r="O51" s="857"/>
      <c r="P51" s="857"/>
      <c r="Q51" s="857"/>
      <c r="R51" s="857"/>
      <c r="S51" s="857"/>
      <c r="T51" s="166"/>
      <c r="U51" s="144"/>
      <c r="V51" s="158" t="s">
        <v>101</v>
      </c>
      <c r="W51" s="158" t="s">
        <v>94</v>
      </c>
      <c r="X51" s="158" t="s">
        <v>100</v>
      </c>
      <c r="Y51" s="166"/>
      <c r="Z51" s="184"/>
      <c r="AA51" s="184"/>
      <c r="AB51" s="184"/>
    </row>
    <row r="52" spans="2:28" ht="5.25" customHeight="1" x14ac:dyDescent="0.2">
      <c r="B52" s="136"/>
      <c r="C52" s="228"/>
      <c r="D52" s="228"/>
      <c r="E52" s="228"/>
      <c r="F52" s="228"/>
      <c r="G52" s="228"/>
      <c r="H52" s="228"/>
      <c r="I52" s="228"/>
      <c r="J52" s="228"/>
      <c r="K52" s="228"/>
      <c r="L52" s="228"/>
      <c r="M52" s="228"/>
      <c r="N52" s="228"/>
      <c r="O52" s="228"/>
      <c r="P52" s="228"/>
      <c r="Q52" s="228"/>
      <c r="R52" s="228"/>
      <c r="S52" s="228"/>
      <c r="T52" s="182"/>
      <c r="V52" s="141"/>
      <c r="W52" s="141"/>
      <c r="X52" s="141"/>
      <c r="Y52" s="182"/>
      <c r="Z52" s="184"/>
      <c r="AA52" s="184"/>
      <c r="AB52" s="184"/>
    </row>
    <row r="53" spans="2:28" ht="21" customHeight="1" x14ac:dyDescent="0.2">
      <c r="B53" s="136"/>
      <c r="C53" s="227" t="s">
        <v>99</v>
      </c>
      <c r="D53" s="845" t="s">
        <v>289</v>
      </c>
      <c r="E53" s="845"/>
      <c r="F53" s="845"/>
      <c r="G53" s="845"/>
      <c r="H53" s="845"/>
      <c r="I53" s="845"/>
      <c r="J53" s="845"/>
      <c r="K53" s="845"/>
      <c r="L53" s="845"/>
      <c r="M53" s="845"/>
      <c r="N53" s="845"/>
      <c r="O53" s="845"/>
      <c r="P53" s="845"/>
      <c r="Q53" s="845"/>
      <c r="R53" s="845"/>
      <c r="S53" s="846"/>
      <c r="T53" s="182"/>
      <c r="V53" s="130" t="s">
        <v>44</v>
      </c>
      <c r="W53" s="130" t="s">
        <v>94</v>
      </c>
      <c r="X53" s="130" t="s">
        <v>44</v>
      </c>
      <c r="Y53" s="182"/>
      <c r="Z53" s="184"/>
      <c r="AA53" s="184"/>
      <c r="AB53" s="184"/>
    </row>
    <row r="54" spans="2:28" ht="5.25" customHeight="1" x14ac:dyDescent="0.2">
      <c r="B54" s="136"/>
      <c r="D54" s="229"/>
      <c r="T54" s="182"/>
      <c r="V54" s="130"/>
      <c r="W54" s="130"/>
      <c r="X54" s="130"/>
      <c r="Y54" s="182"/>
      <c r="Z54" s="184"/>
      <c r="AA54" s="184"/>
      <c r="AB54" s="184"/>
    </row>
    <row r="55" spans="2:28" ht="24.75" customHeight="1" x14ac:dyDescent="0.2">
      <c r="B55" s="136"/>
      <c r="C55" s="858" t="s">
        <v>288</v>
      </c>
      <c r="D55" s="858"/>
      <c r="E55" s="858"/>
      <c r="F55" s="858"/>
      <c r="G55" s="858"/>
      <c r="H55" s="858"/>
      <c r="I55" s="858"/>
      <c r="J55" s="858"/>
      <c r="K55" s="858"/>
      <c r="L55" s="858"/>
      <c r="M55" s="858"/>
      <c r="N55" s="858"/>
      <c r="O55" s="858"/>
      <c r="P55" s="858"/>
      <c r="Q55" s="858"/>
      <c r="R55" s="858"/>
      <c r="S55" s="858"/>
      <c r="T55" s="182"/>
      <c r="V55" s="175"/>
      <c r="W55" s="130"/>
      <c r="X55" s="175"/>
      <c r="Y55" s="129"/>
    </row>
    <row r="56" spans="2:28" ht="6" customHeight="1" x14ac:dyDescent="0.2">
      <c r="B56" s="136"/>
      <c r="C56" s="228"/>
      <c r="D56" s="228"/>
      <c r="E56" s="228"/>
      <c r="F56" s="228"/>
      <c r="G56" s="228"/>
      <c r="H56" s="228"/>
      <c r="I56" s="228"/>
      <c r="J56" s="228"/>
      <c r="K56" s="228"/>
      <c r="L56" s="228"/>
      <c r="M56" s="228"/>
      <c r="N56" s="228"/>
      <c r="O56" s="228"/>
      <c r="P56" s="228"/>
      <c r="Q56" s="228"/>
      <c r="R56" s="228"/>
      <c r="S56" s="228"/>
      <c r="T56" s="182"/>
      <c r="V56" s="175"/>
      <c r="W56" s="130"/>
      <c r="X56" s="175"/>
      <c r="Y56" s="129"/>
    </row>
    <row r="57" spans="2:28" ht="22.5" customHeight="1" x14ac:dyDescent="0.2">
      <c r="B57" s="136"/>
      <c r="C57" s="227" t="s">
        <v>99</v>
      </c>
      <c r="D57" s="845" t="s">
        <v>287</v>
      </c>
      <c r="E57" s="845"/>
      <c r="F57" s="845"/>
      <c r="G57" s="845"/>
      <c r="H57" s="845"/>
      <c r="I57" s="845"/>
      <c r="J57" s="845"/>
      <c r="K57" s="845"/>
      <c r="L57" s="845"/>
      <c r="M57" s="845"/>
      <c r="N57" s="845"/>
      <c r="O57" s="845"/>
      <c r="P57" s="845"/>
      <c r="Q57" s="845"/>
      <c r="R57" s="845"/>
      <c r="S57" s="846"/>
      <c r="T57" s="182"/>
      <c r="V57" s="130" t="s">
        <v>44</v>
      </c>
      <c r="W57" s="130" t="s">
        <v>94</v>
      </c>
      <c r="X57" s="130" t="s">
        <v>44</v>
      </c>
      <c r="Y57" s="129"/>
    </row>
    <row r="58" spans="2:28" ht="5.25" customHeight="1" x14ac:dyDescent="0.2">
      <c r="B58" s="124"/>
      <c r="C58" s="123"/>
      <c r="D58" s="123"/>
      <c r="E58" s="123"/>
      <c r="F58" s="123"/>
      <c r="G58" s="123"/>
      <c r="H58" s="123"/>
      <c r="I58" s="123"/>
      <c r="J58" s="123"/>
      <c r="K58" s="123"/>
      <c r="L58" s="123"/>
      <c r="M58" s="123"/>
      <c r="N58" s="123"/>
      <c r="O58" s="123"/>
      <c r="P58" s="123"/>
      <c r="Q58" s="123"/>
      <c r="R58" s="123"/>
      <c r="S58" s="123"/>
      <c r="T58" s="132"/>
      <c r="U58" s="123"/>
      <c r="V58" s="123"/>
      <c r="W58" s="123"/>
      <c r="X58" s="123"/>
      <c r="Y58" s="132"/>
    </row>
    <row r="59" spans="2:28" x14ac:dyDescent="0.2">
      <c r="B59" s="117" t="s">
        <v>209</v>
      </c>
    </row>
    <row r="60" spans="2:28" x14ac:dyDescent="0.2">
      <c r="B60" s="117" t="s">
        <v>208</v>
      </c>
      <c r="K60" s="184"/>
      <c r="L60" s="184"/>
      <c r="M60" s="184"/>
      <c r="N60" s="184"/>
      <c r="O60" s="184"/>
      <c r="P60" s="184"/>
      <c r="Q60" s="184"/>
      <c r="R60" s="184"/>
      <c r="S60" s="184"/>
      <c r="T60" s="184"/>
      <c r="U60" s="184"/>
      <c r="V60" s="184"/>
      <c r="W60" s="184"/>
      <c r="X60" s="184"/>
      <c r="Y60" s="184"/>
      <c r="Z60" s="184"/>
      <c r="AA60" s="184"/>
      <c r="AB60" s="184"/>
    </row>
    <row r="122" spans="3:7" x14ac:dyDescent="0.2">
      <c r="C122" s="123"/>
      <c r="D122" s="123"/>
      <c r="E122" s="123"/>
      <c r="F122" s="123"/>
      <c r="G122" s="123"/>
    </row>
    <row r="123" spans="3:7" x14ac:dyDescent="0.2">
      <c r="C123" s="144"/>
    </row>
  </sheetData>
  <mergeCells count="46">
    <mergeCell ref="C51:S51"/>
    <mergeCell ref="D53:S53"/>
    <mergeCell ref="C55:S55"/>
    <mergeCell ref="D57:S57"/>
    <mergeCell ref="C44:C47"/>
    <mergeCell ref="D44:E47"/>
    <mergeCell ref="F44:S44"/>
    <mergeCell ref="F45:S45"/>
    <mergeCell ref="F46:S46"/>
    <mergeCell ref="D28:S28"/>
    <mergeCell ref="D29:S29"/>
    <mergeCell ref="D30:S30"/>
    <mergeCell ref="D31:S31"/>
    <mergeCell ref="F47:S47"/>
    <mergeCell ref="D39:S39"/>
    <mergeCell ref="D40:S40"/>
    <mergeCell ref="D41:S41"/>
    <mergeCell ref="D42:S42"/>
    <mergeCell ref="D43:S43"/>
    <mergeCell ref="C32:C35"/>
    <mergeCell ref="D32:E35"/>
    <mergeCell ref="F32:S32"/>
    <mergeCell ref="F33:S33"/>
    <mergeCell ref="F34:S34"/>
    <mergeCell ref="F35:S35"/>
    <mergeCell ref="D20:S20"/>
    <mergeCell ref="C21:C24"/>
    <mergeCell ref="D21:E24"/>
    <mergeCell ref="F21:S21"/>
    <mergeCell ref="F22:S22"/>
    <mergeCell ref="F23:S23"/>
    <mergeCell ref="F24:S24"/>
    <mergeCell ref="B4:Y4"/>
    <mergeCell ref="B6:F6"/>
    <mergeCell ref="G6:Y6"/>
    <mergeCell ref="B7:F7"/>
    <mergeCell ref="B8:F10"/>
    <mergeCell ref="H8:Y8"/>
    <mergeCell ref="H9:Y9"/>
    <mergeCell ref="H10:Y10"/>
    <mergeCell ref="H11:Y11"/>
    <mergeCell ref="H12:Y12"/>
    <mergeCell ref="D17:S17"/>
    <mergeCell ref="D18:S18"/>
    <mergeCell ref="D19:S19"/>
    <mergeCell ref="B11:F12"/>
  </mergeCells>
  <phoneticPr fontId="29"/>
  <dataValidations count="1">
    <dataValidation type="list" allowBlank="1" showInputMessage="1" showErrorMessage="1" sqref="L7 Q7 G7:G12 X57 V57 X17:X24 X28:X35 V17:V24 V28:V35 V39:V47 X39:X47 V53:V54 X53:X54" xr:uid="{8CE50BE6-678B-4237-983F-56D4A16BFAFF}">
      <formula1>"□,■"</formula1>
    </dataValidation>
  </dataValidations>
  <pageMargins left="0.7" right="0.7" top="0.75" bottom="0.75" header="0.3" footer="0.3"/>
  <pageSetup paperSize="9" scale="7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66C73-FD17-46C1-AACA-6508BC663DEC}">
  <sheetPr>
    <tabColor rgb="FF0070C0"/>
  </sheetPr>
  <dimension ref="B2:AK123"/>
  <sheetViews>
    <sheetView zoomScaleNormal="100" workbookViewId="0"/>
  </sheetViews>
  <sheetFormatPr defaultColWidth="4" defaultRowHeight="13.2" x14ac:dyDescent="0.2"/>
  <cols>
    <col min="1" max="1" width="1.44140625" style="117" customWidth="1"/>
    <col min="2" max="2" width="2.33203125" style="117" customWidth="1"/>
    <col min="3" max="3" width="1.109375" style="117" customWidth="1"/>
    <col min="4" max="20" width="4" style="117"/>
    <col min="21" max="21" width="2.33203125" style="117" customWidth="1"/>
    <col min="22" max="22" width="4" style="117"/>
    <col min="23" max="23" width="2.21875" style="117" customWidth="1"/>
    <col min="24" max="24" width="4" style="117"/>
    <col min="25" max="25" width="2.33203125" style="117" customWidth="1"/>
    <col min="26" max="26" width="1.44140625" style="117" customWidth="1"/>
    <col min="27" max="16384" width="4" style="117"/>
  </cols>
  <sheetData>
    <row r="2" spans="2:28" x14ac:dyDescent="0.2">
      <c r="B2" s="117" t="s">
        <v>1138</v>
      </c>
      <c r="C2" s="184"/>
      <c r="D2" s="184"/>
      <c r="E2" s="184"/>
      <c r="F2" s="184"/>
      <c r="G2" s="184"/>
      <c r="H2" s="184"/>
      <c r="I2" s="184"/>
      <c r="J2" s="184"/>
      <c r="K2" s="184"/>
      <c r="L2" s="184"/>
      <c r="M2" s="184"/>
      <c r="N2" s="184"/>
      <c r="O2" s="184"/>
      <c r="P2" s="184"/>
      <c r="Q2" s="184"/>
      <c r="R2" s="184"/>
      <c r="S2" s="184"/>
      <c r="T2" s="184"/>
      <c r="U2" s="184"/>
      <c r="V2" s="184"/>
      <c r="W2" s="184"/>
      <c r="X2" s="184"/>
      <c r="Y2" s="184"/>
    </row>
    <row r="4" spans="2:28" x14ac:dyDescent="0.2">
      <c r="B4" s="622" t="s">
        <v>1137</v>
      </c>
      <c r="C4" s="622"/>
      <c r="D4" s="622"/>
      <c r="E4" s="622"/>
      <c r="F4" s="622"/>
      <c r="G4" s="622"/>
      <c r="H4" s="622"/>
      <c r="I4" s="622"/>
      <c r="J4" s="622"/>
      <c r="K4" s="622"/>
      <c r="L4" s="622"/>
      <c r="M4" s="622"/>
      <c r="N4" s="622"/>
      <c r="O4" s="622"/>
      <c r="P4" s="622"/>
      <c r="Q4" s="622"/>
      <c r="R4" s="622"/>
      <c r="S4" s="622"/>
      <c r="T4" s="622"/>
      <c r="U4" s="622"/>
      <c r="V4" s="622"/>
      <c r="W4" s="622"/>
      <c r="X4" s="622"/>
      <c r="Y4" s="622"/>
    </row>
    <row r="6" spans="2:28" ht="23.25" customHeight="1" x14ac:dyDescent="0.2">
      <c r="B6" s="691" t="s">
        <v>11</v>
      </c>
      <c r="C6" s="691"/>
      <c r="D6" s="691"/>
      <c r="E6" s="691"/>
      <c r="F6" s="691"/>
      <c r="G6" s="618"/>
      <c r="H6" s="623"/>
      <c r="I6" s="623"/>
      <c r="J6" s="623"/>
      <c r="K6" s="623"/>
      <c r="L6" s="623"/>
      <c r="M6" s="623"/>
      <c r="N6" s="623"/>
      <c r="O6" s="623"/>
      <c r="P6" s="623"/>
      <c r="Q6" s="623"/>
      <c r="R6" s="623"/>
      <c r="S6" s="623"/>
      <c r="T6" s="623"/>
      <c r="U6" s="623"/>
      <c r="V6" s="623"/>
      <c r="W6" s="623"/>
      <c r="X6" s="623"/>
      <c r="Y6" s="624"/>
    </row>
    <row r="7" spans="2:28" ht="23.25" customHeight="1" x14ac:dyDescent="0.2">
      <c r="B7" s="691" t="s">
        <v>149</v>
      </c>
      <c r="C7" s="691"/>
      <c r="D7" s="691"/>
      <c r="E7" s="691"/>
      <c r="F7" s="691"/>
      <c r="G7" s="134" t="s">
        <v>44</v>
      </c>
      <c r="H7" s="169" t="s">
        <v>127</v>
      </c>
      <c r="I7" s="169"/>
      <c r="J7" s="169"/>
      <c r="K7" s="169"/>
      <c r="L7" s="133" t="s">
        <v>44</v>
      </c>
      <c r="M7" s="169" t="s">
        <v>126</v>
      </c>
      <c r="N7" s="169"/>
      <c r="O7" s="169"/>
      <c r="P7" s="169"/>
      <c r="Q7" s="133" t="s">
        <v>44</v>
      </c>
      <c r="R7" s="169" t="s">
        <v>125</v>
      </c>
      <c r="S7" s="169"/>
      <c r="T7" s="169"/>
      <c r="U7" s="169"/>
      <c r="V7" s="169"/>
      <c r="W7" s="151"/>
      <c r="X7" s="151"/>
      <c r="Y7" s="138"/>
    </row>
    <row r="10" spans="2:28" x14ac:dyDescent="0.2">
      <c r="B10" s="145"/>
      <c r="C10" s="144"/>
      <c r="D10" s="144"/>
      <c r="E10" s="144"/>
      <c r="F10" s="144"/>
      <c r="G10" s="144"/>
      <c r="H10" s="144"/>
      <c r="I10" s="144"/>
      <c r="J10" s="144"/>
      <c r="K10" s="144"/>
      <c r="L10" s="144"/>
      <c r="M10" s="144"/>
      <c r="N10" s="144"/>
      <c r="O10" s="144"/>
      <c r="P10" s="144"/>
      <c r="Q10" s="144"/>
      <c r="R10" s="144"/>
      <c r="S10" s="144"/>
      <c r="T10" s="166"/>
      <c r="U10" s="144"/>
      <c r="V10" s="144"/>
      <c r="W10" s="144"/>
      <c r="X10" s="144"/>
      <c r="Y10" s="166"/>
      <c r="Z10" s="184"/>
      <c r="AA10" s="184"/>
      <c r="AB10" s="184"/>
    </row>
    <row r="11" spans="2:28" x14ac:dyDescent="0.2">
      <c r="B11" s="136" t="s">
        <v>1136</v>
      </c>
      <c r="T11" s="182"/>
      <c r="V11" s="141" t="s">
        <v>101</v>
      </c>
      <c r="W11" s="141" t="s">
        <v>94</v>
      </c>
      <c r="X11" s="141" t="s">
        <v>100</v>
      </c>
      <c r="Y11" s="182"/>
      <c r="Z11" s="184"/>
      <c r="AA11" s="184"/>
      <c r="AB11" s="184"/>
    </row>
    <row r="12" spans="2:28" x14ac:dyDescent="0.2">
      <c r="B12" s="136"/>
      <c r="T12" s="182"/>
      <c r="Y12" s="182"/>
      <c r="Z12" s="184"/>
      <c r="AA12" s="184"/>
      <c r="AB12" s="184"/>
    </row>
    <row r="13" spans="2:28" ht="17.25" customHeight="1" x14ac:dyDescent="0.2">
      <c r="B13" s="136"/>
      <c r="D13" s="130" t="s">
        <v>99</v>
      </c>
      <c r="E13" s="686" t="s">
        <v>1135</v>
      </c>
      <c r="F13" s="686"/>
      <c r="G13" s="686"/>
      <c r="H13" s="686"/>
      <c r="I13" s="686"/>
      <c r="J13" s="686"/>
      <c r="K13" s="686"/>
      <c r="L13" s="686"/>
      <c r="M13" s="686"/>
      <c r="N13" s="686"/>
      <c r="O13" s="686"/>
      <c r="P13" s="686"/>
      <c r="Q13" s="686"/>
      <c r="R13" s="686"/>
      <c r="S13" s="686"/>
      <c r="T13" s="687"/>
      <c r="V13" s="130" t="s">
        <v>44</v>
      </c>
      <c r="W13" s="130" t="s">
        <v>94</v>
      </c>
      <c r="X13" s="130" t="s">
        <v>44</v>
      </c>
      <c r="Y13" s="129"/>
    </row>
    <row r="14" spans="2:28" x14ac:dyDescent="0.2">
      <c r="B14" s="136"/>
      <c r="T14" s="182"/>
      <c r="V14" s="130"/>
      <c r="W14" s="130"/>
      <c r="X14" s="130"/>
      <c r="Y14" s="179"/>
    </row>
    <row r="15" spans="2:28" ht="33" customHeight="1" x14ac:dyDescent="0.2">
      <c r="B15" s="136"/>
      <c r="D15" s="130" t="s">
        <v>97</v>
      </c>
      <c r="E15" s="635" t="s">
        <v>1134</v>
      </c>
      <c r="F15" s="635"/>
      <c r="G15" s="635"/>
      <c r="H15" s="635"/>
      <c r="I15" s="635"/>
      <c r="J15" s="635"/>
      <c r="K15" s="635"/>
      <c r="L15" s="635"/>
      <c r="M15" s="635"/>
      <c r="N15" s="635"/>
      <c r="O15" s="635"/>
      <c r="P15" s="635"/>
      <c r="Q15" s="635"/>
      <c r="R15" s="635"/>
      <c r="S15" s="635"/>
      <c r="T15" s="636"/>
      <c r="V15" s="130" t="s">
        <v>44</v>
      </c>
      <c r="W15" s="130" t="s">
        <v>94</v>
      </c>
      <c r="X15" s="130" t="s">
        <v>44</v>
      </c>
      <c r="Y15" s="129"/>
    </row>
    <row r="16" spans="2:28" x14ac:dyDescent="0.2">
      <c r="B16" s="136"/>
      <c r="T16" s="182"/>
      <c r="V16" s="130"/>
      <c r="W16" s="130"/>
      <c r="X16" s="130"/>
      <c r="Y16" s="179"/>
    </row>
    <row r="17" spans="2:37" ht="35.25" customHeight="1" x14ac:dyDescent="0.2">
      <c r="B17" s="136"/>
      <c r="C17" s="117" t="s">
        <v>1132</v>
      </c>
      <c r="D17" s="130"/>
      <c r="E17" s="635" t="s">
        <v>1133</v>
      </c>
      <c r="F17" s="635"/>
      <c r="G17" s="635"/>
      <c r="H17" s="635"/>
      <c r="I17" s="635"/>
      <c r="J17" s="635"/>
      <c r="K17" s="635"/>
      <c r="L17" s="635"/>
      <c r="M17" s="635"/>
      <c r="N17" s="635"/>
      <c r="O17" s="635"/>
      <c r="P17" s="635"/>
      <c r="Q17" s="635"/>
      <c r="R17" s="635"/>
      <c r="S17" s="635"/>
      <c r="T17" s="636"/>
      <c r="V17" s="130" t="s">
        <v>44</v>
      </c>
      <c r="W17" s="130" t="s">
        <v>94</v>
      </c>
      <c r="X17" s="130" t="s">
        <v>44</v>
      </c>
      <c r="Y17" s="129"/>
    </row>
    <row r="18" spans="2:37" ht="17.25" customHeight="1" x14ac:dyDescent="0.2">
      <c r="B18" s="136"/>
      <c r="T18" s="182"/>
      <c r="V18" s="137"/>
      <c r="W18" s="137"/>
      <c r="X18" s="137"/>
      <c r="Y18" s="129"/>
    </row>
    <row r="19" spans="2:37" ht="35.25" customHeight="1" x14ac:dyDescent="0.2">
      <c r="B19" s="136"/>
      <c r="C19" s="117" t="s">
        <v>1132</v>
      </c>
      <c r="D19" s="130" t="s">
        <v>210</v>
      </c>
      <c r="E19" s="635" t="s">
        <v>1131</v>
      </c>
      <c r="F19" s="635"/>
      <c r="G19" s="635"/>
      <c r="H19" s="635"/>
      <c r="I19" s="635"/>
      <c r="J19" s="635"/>
      <c r="K19" s="635"/>
      <c r="L19" s="635"/>
      <c r="M19" s="635"/>
      <c r="N19" s="635"/>
      <c r="O19" s="635"/>
      <c r="P19" s="635"/>
      <c r="Q19" s="635"/>
      <c r="R19" s="635"/>
      <c r="S19" s="635"/>
      <c r="T19" s="636"/>
      <c r="V19" s="130" t="s">
        <v>44</v>
      </c>
      <c r="W19" s="130" t="s">
        <v>94</v>
      </c>
      <c r="X19" s="130" t="s">
        <v>44</v>
      </c>
      <c r="Y19" s="129"/>
    </row>
    <row r="20" spans="2:37" ht="17.25" customHeight="1" x14ac:dyDescent="0.2">
      <c r="B20" s="136"/>
      <c r="T20" s="182"/>
      <c r="V20" s="137"/>
      <c r="W20" s="137"/>
      <c r="X20" s="137"/>
      <c r="Y20" s="129"/>
    </row>
    <row r="21" spans="2:37" ht="30.6" customHeight="1" x14ac:dyDescent="0.2">
      <c r="B21" s="136"/>
      <c r="D21" s="130" t="s">
        <v>264</v>
      </c>
      <c r="E21" s="635" t="s">
        <v>1130</v>
      </c>
      <c r="F21" s="635"/>
      <c r="G21" s="635"/>
      <c r="H21" s="635"/>
      <c r="I21" s="635"/>
      <c r="J21" s="635"/>
      <c r="K21" s="635"/>
      <c r="L21" s="635"/>
      <c r="M21" s="635"/>
      <c r="N21" s="635"/>
      <c r="O21" s="635"/>
      <c r="P21" s="635"/>
      <c r="Q21" s="635"/>
      <c r="R21" s="635"/>
      <c r="S21" s="635"/>
      <c r="T21" s="636"/>
      <c r="V21" s="130" t="s">
        <v>44</v>
      </c>
      <c r="W21" s="130" t="s">
        <v>94</v>
      </c>
      <c r="X21" s="130" t="s">
        <v>44</v>
      </c>
      <c r="Y21" s="129"/>
    </row>
    <row r="22" spans="2:37" ht="17.25" customHeight="1" x14ac:dyDescent="0.2">
      <c r="B22" s="136"/>
      <c r="T22" s="182"/>
      <c r="V22" s="137"/>
      <c r="W22" s="137"/>
      <c r="X22" s="137"/>
      <c r="Y22" s="129"/>
    </row>
    <row r="23" spans="2:37" ht="31.5" customHeight="1" x14ac:dyDescent="0.2">
      <c r="B23" s="136"/>
      <c r="D23" s="130" t="s">
        <v>265</v>
      </c>
      <c r="E23" s="635" t="s">
        <v>1129</v>
      </c>
      <c r="F23" s="635"/>
      <c r="G23" s="635"/>
      <c r="H23" s="635"/>
      <c r="I23" s="635"/>
      <c r="J23" s="635"/>
      <c r="K23" s="635"/>
      <c r="L23" s="635"/>
      <c r="M23" s="635"/>
      <c r="N23" s="635"/>
      <c r="O23" s="635"/>
      <c r="P23" s="635"/>
      <c r="Q23" s="635"/>
      <c r="R23" s="635"/>
      <c r="S23" s="635"/>
      <c r="T23" s="636"/>
      <c r="V23" s="130" t="s">
        <v>44</v>
      </c>
      <c r="W23" s="130" t="s">
        <v>94</v>
      </c>
      <c r="X23" s="130" t="s">
        <v>44</v>
      </c>
      <c r="Y23" s="129"/>
    </row>
    <row r="24" spans="2:37" x14ac:dyDescent="0.2">
      <c r="B24" s="124"/>
      <c r="C24" s="123"/>
      <c r="D24" s="123"/>
      <c r="E24" s="123"/>
      <c r="F24" s="123"/>
      <c r="G24" s="123"/>
      <c r="H24" s="123"/>
      <c r="I24" s="123"/>
      <c r="J24" s="123"/>
      <c r="K24" s="123"/>
      <c r="L24" s="123"/>
      <c r="M24" s="123"/>
      <c r="N24" s="123"/>
      <c r="O24" s="123"/>
      <c r="P24" s="123"/>
      <c r="Q24" s="123"/>
      <c r="R24" s="123"/>
      <c r="S24" s="123"/>
      <c r="T24" s="132"/>
      <c r="U24" s="123"/>
      <c r="V24" s="123"/>
      <c r="W24" s="123"/>
      <c r="X24" s="123"/>
      <c r="Y24" s="132"/>
    </row>
    <row r="26" spans="2:37" x14ac:dyDescent="0.2">
      <c r="B26" s="527" t="s">
        <v>1128</v>
      </c>
      <c r="C26" s="527"/>
      <c r="D26" s="527"/>
      <c r="E26" s="527"/>
      <c r="F26" s="527"/>
      <c r="G26" s="527"/>
      <c r="H26" s="527"/>
      <c r="I26" s="527"/>
      <c r="J26" s="527"/>
      <c r="K26" s="527"/>
      <c r="L26" s="527"/>
      <c r="M26" s="527"/>
      <c r="N26" s="527"/>
      <c r="O26" s="527"/>
      <c r="P26" s="527"/>
      <c r="Q26" s="527"/>
      <c r="R26" s="527"/>
      <c r="S26" s="527"/>
      <c r="T26" s="527"/>
      <c r="Z26" s="184"/>
      <c r="AA26" s="184"/>
      <c r="AB26" s="184"/>
      <c r="AE26" s="695"/>
      <c r="AF26" s="664"/>
      <c r="AG26" s="118"/>
      <c r="AH26" s="118"/>
      <c r="AI26" s="118"/>
      <c r="AJ26" s="118"/>
      <c r="AK26" s="118"/>
    </row>
    <row r="27" spans="2:37" ht="6" customHeight="1" x14ac:dyDescent="0.2">
      <c r="B27" s="527"/>
      <c r="C27" s="527"/>
      <c r="D27" s="527"/>
      <c r="E27" s="527"/>
      <c r="F27" s="527"/>
      <c r="G27" s="527"/>
      <c r="H27" s="527"/>
      <c r="I27" s="527"/>
      <c r="J27" s="527"/>
      <c r="K27" s="527"/>
      <c r="L27" s="527"/>
      <c r="M27" s="527"/>
      <c r="N27" s="527"/>
      <c r="O27" s="527"/>
      <c r="P27" s="527"/>
      <c r="Q27" s="527"/>
      <c r="R27" s="527"/>
      <c r="S27" s="527"/>
      <c r="T27" s="527"/>
      <c r="V27" s="141"/>
      <c r="W27" s="141"/>
      <c r="X27" s="141"/>
      <c r="Z27" s="184"/>
      <c r="AA27" s="184"/>
      <c r="AB27" s="184"/>
    </row>
    <row r="28" spans="2:37" ht="25.05" customHeight="1" x14ac:dyDescent="0.2">
      <c r="B28" s="859" t="s">
        <v>1127</v>
      </c>
      <c r="C28" s="859"/>
      <c r="D28" s="859"/>
      <c r="E28" s="859"/>
      <c r="F28" s="860"/>
      <c r="G28" s="860"/>
      <c r="H28" s="860"/>
      <c r="I28" s="860"/>
      <c r="J28" s="860"/>
      <c r="K28" s="860"/>
      <c r="L28" s="860"/>
      <c r="M28" s="860"/>
      <c r="N28" s="860"/>
      <c r="O28" s="860"/>
      <c r="P28" s="860"/>
      <c r="Q28" s="860"/>
      <c r="R28" s="860"/>
      <c r="S28" s="860"/>
      <c r="T28" s="860"/>
      <c r="U28" s="860"/>
      <c r="V28" s="860"/>
      <c r="W28" s="860"/>
      <c r="X28" s="860"/>
      <c r="Y28" s="860"/>
      <c r="Z28" s="184"/>
      <c r="AA28" s="184"/>
      <c r="AB28" s="184"/>
    </row>
    <row r="29" spans="2:37" ht="25.05" customHeight="1" x14ac:dyDescent="0.2">
      <c r="B29" s="859" t="s">
        <v>1127</v>
      </c>
      <c r="C29" s="859"/>
      <c r="D29" s="859"/>
      <c r="E29" s="859"/>
      <c r="F29" s="860"/>
      <c r="G29" s="860"/>
      <c r="H29" s="860"/>
      <c r="I29" s="860"/>
      <c r="J29" s="860"/>
      <c r="K29" s="860"/>
      <c r="L29" s="860"/>
      <c r="M29" s="860"/>
      <c r="N29" s="860"/>
      <c r="O29" s="860"/>
      <c r="P29" s="860"/>
      <c r="Q29" s="860"/>
      <c r="R29" s="860"/>
      <c r="S29" s="860"/>
      <c r="T29" s="860"/>
      <c r="U29" s="860"/>
      <c r="V29" s="860"/>
      <c r="W29" s="860"/>
      <c r="X29" s="860"/>
      <c r="Y29" s="860"/>
    </row>
    <row r="30" spans="2:37" ht="25.05" customHeight="1" x14ac:dyDescent="0.2">
      <c r="B30" s="859" t="s">
        <v>1127</v>
      </c>
      <c r="C30" s="859"/>
      <c r="D30" s="859"/>
      <c r="E30" s="859"/>
      <c r="F30" s="860"/>
      <c r="G30" s="860"/>
      <c r="H30" s="860"/>
      <c r="I30" s="860"/>
      <c r="J30" s="860"/>
      <c r="K30" s="860"/>
      <c r="L30" s="860"/>
      <c r="M30" s="860"/>
      <c r="N30" s="860"/>
      <c r="O30" s="860"/>
      <c r="P30" s="860"/>
      <c r="Q30" s="860"/>
      <c r="R30" s="860"/>
      <c r="S30" s="860"/>
      <c r="T30" s="860"/>
      <c r="U30" s="860"/>
      <c r="V30" s="860"/>
      <c r="W30" s="860"/>
      <c r="X30" s="860"/>
      <c r="Y30" s="860"/>
    </row>
    <row r="31" spans="2:37" ht="25.05" customHeight="1" x14ac:dyDescent="0.2">
      <c r="B31" s="859" t="s">
        <v>1127</v>
      </c>
      <c r="C31" s="859"/>
      <c r="D31" s="859"/>
      <c r="E31" s="859"/>
      <c r="F31" s="860"/>
      <c r="G31" s="860"/>
      <c r="H31" s="860"/>
      <c r="I31" s="860"/>
      <c r="J31" s="860"/>
      <c r="K31" s="860"/>
      <c r="L31" s="860"/>
      <c r="M31" s="860"/>
      <c r="N31" s="860"/>
      <c r="O31" s="860"/>
      <c r="P31" s="860"/>
      <c r="Q31" s="860"/>
      <c r="R31" s="860"/>
      <c r="S31" s="860"/>
      <c r="T31" s="860"/>
      <c r="U31" s="860"/>
      <c r="V31" s="860"/>
      <c r="W31" s="860"/>
      <c r="X31" s="860"/>
      <c r="Y31" s="860"/>
    </row>
    <row r="32" spans="2:37" ht="7.5" customHeight="1" x14ac:dyDescent="0.2">
      <c r="V32" s="137"/>
      <c r="W32" s="137"/>
      <c r="X32" s="137"/>
      <c r="Y32" s="137"/>
    </row>
    <row r="34" spans="2:28" x14ac:dyDescent="0.2">
      <c r="B34" s="117" t="s">
        <v>209</v>
      </c>
    </row>
    <row r="35" spans="2:28" x14ac:dyDescent="0.2">
      <c r="B35" s="117" t="s">
        <v>208</v>
      </c>
      <c r="K35" s="184"/>
      <c r="L35" s="184"/>
      <c r="M35" s="184"/>
      <c r="N35" s="184"/>
      <c r="O35" s="184"/>
      <c r="P35" s="184"/>
      <c r="Q35" s="184"/>
      <c r="R35" s="184"/>
      <c r="S35" s="184"/>
      <c r="T35" s="184"/>
      <c r="U35" s="184"/>
      <c r="V35" s="184"/>
      <c r="W35" s="184"/>
      <c r="X35" s="184"/>
      <c r="Y35" s="184"/>
      <c r="Z35" s="184"/>
      <c r="AA35" s="184"/>
      <c r="AB35" s="184"/>
    </row>
    <row r="122" spans="3:7" x14ac:dyDescent="0.2">
      <c r="C122" s="123"/>
      <c r="D122" s="123"/>
      <c r="E122" s="123"/>
      <c r="F122" s="123"/>
      <c r="G122" s="123"/>
    </row>
    <row r="123" spans="3:7" x14ac:dyDescent="0.2">
      <c r="C123" s="144"/>
    </row>
  </sheetData>
  <mergeCells count="19">
    <mergeCell ref="B31:E31"/>
    <mergeCell ref="F31:Y31"/>
    <mergeCell ref="AE26:AF26"/>
    <mergeCell ref="B29:E29"/>
    <mergeCell ref="F29:Y29"/>
    <mergeCell ref="B30:E30"/>
    <mergeCell ref="F30:Y30"/>
    <mergeCell ref="B28:E28"/>
    <mergeCell ref="F28:Y28"/>
    <mergeCell ref="E17:T17"/>
    <mergeCell ref="E19:T19"/>
    <mergeCell ref="E21:T21"/>
    <mergeCell ref="E23:T23"/>
    <mergeCell ref="B4:Y4"/>
    <mergeCell ref="B6:F6"/>
    <mergeCell ref="G6:Y6"/>
    <mergeCell ref="B7:F7"/>
    <mergeCell ref="E13:T13"/>
    <mergeCell ref="E15:T15"/>
  </mergeCells>
  <phoneticPr fontId="29"/>
  <dataValidations count="1">
    <dataValidation type="list" allowBlank="1" showInputMessage="1" showErrorMessage="1" sqref="L7 G7 Q7 V13 X13 V15 X15 V17 X17 V19 X19 V21 X21 V23 X23" xr:uid="{BD09E5AE-95F1-4C9B-86B6-2D02D13CDBC7}">
      <formula1>"□,■"</formula1>
    </dataValidation>
  </dataValidations>
  <pageMargins left="0.7" right="0.7" top="0.75" bottom="0.75" header="0.3" footer="0.3"/>
  <pageSetup paperSize="9" scale="7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BB8FD-4942-4B3A-9C57-4EDFB29E5552}">
  <sheetPr codeName="Sheet35">
    <tabColor rgb="FF0070C0"/>
  </sheetPr>
  <dimension ref="B2:AF123"/>
  <sheetViews>
    <sheetView view="pageBreakPreview" zoomScaleNormal="100" zoomScaleSheetLayoutView="100" workbookViewId="0"/>
  </sheetViews>
  <sheetFormatPr defaultColWidth="4" defaultRowHeight="13.2" x14ac:dyDescent="0.2"/>
  <cols>
    <col min="1" max="1" width="1.44140625" style="117" customWidth="1"/>
    <col min="2" max="2" width="2.33203125" style="117" customWidth="1"/>
    <col min="3" max="3" width="2.77734375" style="117" customWidth="1"/>
    <col min="4" max="7" width="4" style="117"/>
    <col min="8" max="8" width="2.88671875" style="117" customWidth="1"/>
    <col min="9" max="16" width="4" style="117"/>
    <col min="17" max="17" width="5.33203125" style="117" customWidth="1"/>
    <col min="18" max="18" width="5" style="117" customWidth="1"/>
    <col min="19" max="19" width="4.6640625" style="117" customWidth="1"/>
    <col min="20" max="24" width="4" style="117"/>
    <col min="25" max="25" width="2.33203125" style="117" customWidth="1"/>
    <col min="26" max="26" width="4" style="117"/>
    <col min="27" max="27" width="2.21875" style="117" customWidth="1"/>
    <col min="28" max="28" width="4" style="117"/>
    <col min="29" max="29" width="2.33203125" style="117" customWidth="1"/>
    <col min="30" max="30" width="1.44140625" style="117" customWidth="1"/>
    <col min="31" max="16384" width="4" style="117"/>
  </cols>
  <sheetData>
    <row r="2" spans="2:32" x14ac:dyDescent="0.2">
      <c r="B2" s="117" t="s">
        <v>437</v>
      </c>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row>
    <row r="4" spans="2:32" x14ac:dyDescent="0.2">
      <c r="B4" s="622" t="s">
        <v>334</v>
      </c>
      <c r="C4" s="622"/>
      <c r="D4" s="622"/>
      <c r="E4" s="622"/>
      <c r="F4" s="622"/>
      <c r="G4" s="622"/>
      <c r="H4" s="622"/>
      <c r="I4" s="622"/>
      <c r="J4" s="622"/>
      <c r="K4" s="622"/>
      <c r="L4" s="622"/>
      <c r="M4" s="622"/>
      <c r="N4" s="622"/>
      <c r="O4" s="622"/>
      <c r="P4" s="622"/>
      <c r="Q4" s="622"/>
      <c r="R4" s="622"/>
      <c r="S4" s="622"/>
      <c r="T4" s="622"/>
      <c r="U4" s="622"/>
      <c r="V4" s="622"/>
      <c r="W4" s="622"/>
      <c r="X4" s="622"/>
      <c r="Y4" s="622"/>
      <c r="Z4" s="622"/>
      <c r="AA4" s="622"/>
      <c r="AB4" s="622"/>
      <c r="AC4" s="622"/>
    </row>
    <row r="6" spans="2:32" ht="23.25" customHeight="1" x14ac:dyDescent="0.2">
      <c r="B6" s="691" t="s">
        <v>11</v>
      </c>
      <c r="C6" s="691"/>
      <c r="D6" s="691"/>
      <c r="E6" s="691"/>
      <c r="F6" s="691"/>
      <c r="G6" s="618"/>
      <c r="H6" s="623"/>
      <c r="I6" s="623"/>
      <c r="J6" s="623"/>
      <c r="K6" s="623"/>
      <c r="L6" s="623"/>
      <c r="M6" s="623"/>
      <c r="N6" s="623"/>
      <c r="O6" s="623"/>
      <c r="P6" s="623"/>
      <c r="Q6" s="623"/>
      <c r="R6" s="623"/>
      <c r="S6" s="623"/>
      <c r="T6" s="623"/>
      <c r="U6" s="623"/>
      <c r="V6" s="623"/>
      <c r="W6" s="623"/>
      <c r="X6" s="623"/>
      <c r="Y6" s="623"/>
      <c r="Z6" s="623"/>
      <c r="AA6" s="623"/>
      <c r="AB6" s="623"/>
      <c r="AC6" s="624"/>
    </row>
    <row r="7" spans="2:32" ht="23.25" customHeight="1" x14ac:dyDescent="0.2">
      <c r="B7" s="867" t="s">
        <v>149</v>
      </c>
      <c r="C7" s="867"/>
      <c r="D7" s="867"/>
      <c r="E7" s="867"/>
      <c r="F7" s="867"/>
      <c r="G7" s="133" t="s">
        <v>44</v>
      </c>
      <c r="H7" s="143" t="s">
        <v>127</v>
      </c>
      <c r="I7" s="143"/>
      <c r="J7" s="143"/>
      <c r="K7" s="143"/>
      <c r="L7" s="133" t="s">
        <v>44</v>
      </c>
      <c r="M7" s="143" t="s">
        <v>126</v>
      </c>
      <c r="N7" s="143"/>
      <c r="O7" s="143"/>
      <c r="P7" s="143"/>
      <c r="Q7" s="133" t="s">
        <v>44</v>
      </c>
      <c r="R7" s="143" t="s">
        <v>125</v>
      </c>
      <c r="S7" s="143"/>
      <c r="T7" s="143"/>
      <c r="U7" s="143"/>
      <c r="V7" s="143"/>
      <c r="W7" s="143"/>
      <c r="X7" s="143"/>
      <c r="Y7" s="143"/>
      <c r="Z7" s="143"/>
      <c r="AA7" s="144"/>
      <c r="AB7" s="144"/>
      <c r="AC7" s="166"/>
    </row>
    <row r="8" spans="2:32" ht="20.100000000000001" customHeight="1" x14ac:dyDescent="0.2">
      <c r="B8" s="661" t="s">
        <v>150</v>
      </c>
      <c r="C8" s="662"/>
      <c r="D8" s="662"/>
      <c r="E8" s="662"/>
      <c r="F8" s="726"/>
      <c r="G8" s="133" t="s">
        <v>44</v>
      </c>
      <c r="H8" s="623" t="s">
        <v>333</v>
      </c>
      <c r="I8" s="623"/>
      <c r="J8" s="623"/>
      <c r="K8" s="623"/>
      <c r="L8" s="623"/>
      <c r="M8" s="623"/>
      <c r="N8" s="623"/>
      <c r="O8" s="623"/>
      <c r="P8" s="623"/>
      <c r="Q8" s="151"/>
      <c r="R8" s="133" t="s">
        <v>44</v>
      </c>
      <c r="S8" s="623" t="s">
        <v>332</v>
      </c>
      <c r="T8" s="623"/>
      <c r="U8" s="623"/>
      <c r="V8" s="623"/>
      <c r="W8" s="623"/>
      <c r="X8" s="623"/>
      <c r="Y8" s="623"/>
      <c r="Z8" s="623"/>
      <c r="AA8" s="623"/>
      <c r="AB8" s="623"/>
      <c r="AC8" s="624"/>
    </row>
    <row r="10" spans="2:32" x14ac:dyDescent="0.2">
      <c r="B10" s="145"/>
      <c r="C10" s="144"/>
      <c r="D10" s="144"/>
      <c r="E10" s="144"/>
      <c r="F10" s="144"/>
      <c r="G10" s="144"/>
      <c r="H10" s="144"/>
      <c r="I10" s="144"/>
      <c r="J10" s="144"/>
      <c r="K10" s="144"/>
      <c r="L10" s="144"/>
      <c r="M10" s="144"/>
      <c r="N10" s="144"/>
      <c r="O10" s="144"/>
      <c r="P10" s="144"/>
      <c r="Q10" s="144"/>
      <c r="R10" s="144"/>
      <c r="S10" s="144"/>
      <c r="T10" s="144"/>
      <c r="U10" s="144"/>
      <c r="V10" s="144"/>
      <c r="W10" s="144"/>
      <c r="X10" s="166"/>
      <c r="Y10" s="144"/>
      <c r="Z10" s="144"/>
      <c r="AA10" s="144"/>
      <c r="AB10" s="144"/>
      <c r="AC10" s="166"/>
      <c r="AD10" s="184"/>
      <c r="AE10" s="184"/>
      <c r="AF10" s="184"/>
    </row>
    <row r="11" spans="2:32" x14ac:dyDescent="0.2">
      <c r="B11" s="136" t="s">
        <v>331</v>
      </c>
      <c r="X11" s="182"/>
      <c r="Z11" s="141" t="s">
        <v>101</v>
      </c>
      <c r="AA11" s="141" t="s">
        <v>94</v>
      </c>
      <c r="AB11" s="141" t="s">
        <v>100</v>
      </c>
      <c r="AC11" s="182"/>
      <c r="AD11" s="184"/>
      <c r="AE11" s="184"/>
      <c r="AF11" s="184"/>
    </row>
    <row r="12" spans="2:32" x14ac:dyDescent="0.2">
      <c r="B12" s="136"/>
      <c r="X12" s="182"/>
      <c r="AC12" s="182"/>
      <c r="AD12" s="184"/>
      <c r="AE12" s="184"/>
      <c r="AF12" s="184"/>
    </row>
    <row r="13" spans="2:32" ht="53.25" customHeight="1" x14ac:dyDescent="0.2">
      <c r="B13" s="136"/>
      <c r="C13" s="134">
        <v>1</v>
      </c>
      <c r="D13" s="710" t="s">
        <v>330</v>
      </c>
      <c r="E13" s="710"/>
      <c r="F13" s="807"/>
      <c r="G13" s="735" t="s">
        <v>329</v>
      </c>
      <c r="H13" s="735"/>
      <c r="I13" s="735"/>
      <c r="J13" s="735"/>
      <c r="K13" s="735"/>
      <c r="L13" s="735"/>
      <c r="M13" s="735"/>
      <c r="N13" s="735"/>
      <c r="O13" s="735"/>
      <c r="P13" s="735"/>
      <c r="Q13" s="735"/>
      <c r="R13" s="735"/>
      <c r="S13" s="735"/>
      <c r="T13" s="735"/>
      <c r="U13" s="735"/>
      <c r="V13" s="735"/>
      <c r="W13" s="736"/>
      <c r="X13" s="182"/>
      <c r="Z13" s="130" t="s">
        <v>44</v>
      </c>
      <c r="AA13" s="130" t="s">
        <v>94</v>
      </c>
      <c r="AB13" s="130" t="s">
        <v>44</v>
      </c>
      <c r="AC13" s="129"/>
    </row>
    <row r="14" spans="2:32" x14ac:dyDescent="0.2">
      <c r="B14" s="136"/>
      <c r="X14" s="182"/>
      <c r="Z14" s="130"/>
      <c r="AA14" s="130"/>
      <c r="AB14" s="130"/>
      <c r="AC14" s="179"/>
    </row>
    <row r="15" spans="2:32" ht="47.25" customHeight="1" x14ac:dyDescent="0.2">
      <c r="B15" s="136"/>
      <c r="C15" s="134">
        <v>2</v>
      </c>
      <c r="D15" s="710" t="s">
        <v>328</v>
      </c>
      <c r="E15" s="710"/>
      <c r="F15" s="807"/>
      <c r="G15" s="734" t="s">
        <v>327</v>
      </c>
      <c r="H15" s="735"/>
      <c r="I15" s="735"/>
      <c r="J15" s="735"/>
      <c r="K15" s="735"/>
      <c r="L15" s="735"/>
      <c r="M15" s="735"/>
      <c r="N15" s="735"/>
      <c r="O15" s="735"/>
      <c r="P15" s="735"/>
      <c r="Q15" s="735"/>
      <c r="R15" s="735"/>
      <c r="S15" s="735"/>
      <c r="T15" s="735"/>
      <c r="U15" s="735"/>
      <c r="V15" s="735"/>
      <c r="W15" s="736"/>
      <c r="X15" s="182"/>
      <c r="Z15" s="130" t="s">
        <v>44</v>
      </c>
      <c r="AA15" s="130" t="s">
        <v>94</v>
      </c>
      <c r="AB15" s="130" t="s">
        <v>44</v>
      </c>
      <c r="AC15" s="129"/>
    </row>
    <row r="16" spans="2:32" x14ac:dyDescent="0.2">
      <c r="B16" s="136"/>
      <c r="X16" s="182"/>
      <c r="Z16" s="130"/>
      <c r="AA16" s="130"/>
      <c r="AB16" s="130"/>
      <c r="AC16" s="179"/>
    </row>
    <row r="17" spans="2:32" ht="28.2" customHeight="1" x14ac:dyDescent="0.2">
      <c r="B17" s="136"/>
      <c r="C17" s="652">
        <v>3</v>
      </c>
      <c r="D17" s="653" t="s">
        <v>326</v>
      </c>
      <c r="E17" s="653"/>
      <c r="F17" s="654"/>
      <c r="G17" s="861" t="s">
        <v>325</v>
      </c>
      <c r="H17" s="862"/>
      <c r="I17" s="862"/>
      <c r="J17" s="862"/>
      <c r="K17" s="862"/>
      <c r="L17" s="862"/>
      <c r="M17" s="862"/>
      <c r="N17" s="862"/>
      <c r="O17" s="862"/>
      <c r="P17" s="862"/>
      <c r="Q17" s="862"/>
      <c r="R17" s="862"/>
      <c r="S17" s="862"/>
      <c r="T17" s="862"/>
      <c r="U17" s="862"/>
      <c r="V17" s="862"/>
      <c r="W17" s="863"/>
      <c r="X17" s="182"/>
      <c r="Z17" s="175"/>
      <c r="AA17" s="130"/>
      <c r="AB17" s="175"/>
      <c r="AC17" s="129"/>
    </row>
    <row r="18" spans="2:32" ht="17.25" customHeight="1" x14ac:dyDescent="0.2">
      <c r="B18" s="136"/>
      <c r="C18" s="655"/>
      <c r="D18" s="656"/>
      <c r="E18" s="656"/>
      <c r="F18" s="657"/>
      <c r="G18" s="131" t="s">
        <v>324</v>
      </c>
      <c r="H18" s="137"/>
      <c r="I18" s="137"/>
      <c r="J18" s="137"/>
      <c r="K18" s="137"/>
      <c r="L18" s="137"/>
      <c r="M18" s="137"/>
      <c r="N18" s="137"/>
      <c r="O18" s="137"/>
      <c r="P18" s="137"/>
      <c r="Q18" s="137"/>
      <c r="R18" s="137"/>
      <c r="S18" s="137"/>
      <c r="T18" s="137"/>
      <c r="U18" s="137"/>
      <c r="V18" s="137"/>
      <c r="W18" s="129"/>
      <c r="X18" s="182"/>
      <c r="Z18" s="130" t="s">
        <v>44</v>
      </c>
      <c r="AA18" s="130" t="s">
        <v>94</v>
      </c>
      <c r="AB18" s="130" t="s">
        <v>44</v>
      </c>
      <c r="AC18" s="129"/>
    </row>
    <row r="19" spans="2:32" ht="17.25" customHeight="1" x14ac:dyDescent="0.2">
      <c r="B19" s="136"/>
      <c r="C19" s="655"/>
      <c r="D19" s="656"/>
      <c r="E19" s="656"/>
      <c r="F19" s="657"/>
      <c r="G19" s="136"/>
      <c r="W19" s="182"/>
      <c r="X19" s="182"/>
      <c r="Z19" s="175"/>
      <c r="AA19" s="130"/>
      <c r="AB19" s="175"/>
      <c r="AC19" s="129"/>
    </row>
    <row r="20" spans="2:32" ht="17.25" customHeight="1" x14ac:dyDescent="0.2">
      <c r="B20" s="136"/>
      <c r="C20" s="655"/>
      <c r="D20" s="656"/>
      <c r="E20" s="656"/>
      <c r="F20" s="657"/>
      <c r="G20" s="864" t="s">
        <v>323</v>
      </c>
      <c r="H20" s="865"/>
      <c r="I20" s="865"/>
      <c r="J20" s="865"/>
      <c r="K20" s="865"/>
      <c r="L20" s="865"/>
      <c r="M20" s="865"/>
      <c r="N20" s="865"/>
      <c r="O20" s="865"/>
      <c r="P20" s="865"/>
      <c r="Q20" s="865"/>
      <c r="R20" s="865"/>
      <c r="S20" s="865"/>
      <c r="T20" s="865"/>
      <c r="U20" s="865"/>
      <c r="V20" s="865"/>
      <c r="W20" s="866"/>
      <c r="X20" s="182"/>
      <c r="Z20" s="175"/>
      <c r="AA20" s="130"/>
      <c r="AB20" s="175"/>
      <c r="AC20" s="129"/>
    </row>
    <row r="21" spans="2:32" ht="17.25" customHeight="1" x14ac:dyDescent="0.2">
      <c r="B21" s="136"/>
      <c r="C21" s="655"/>
      <c r="D21" s="656"/>
      <c r="E21" s="656"/>
      <c r="F21" s="657"/>
      <c r="G21" s="131" t="s">
        <v>322</v>
      </c>
      <c r="H21" s="137"/>
      <c r="I21" s="137"/>
      <c r="J21" s="137"/>
      <c r="K21" s="137"/>
      <c r="L21" s="137"/>
      <c r="M21" s="137"/>
      <c r="N21" s="137"/>
      <c r="O21" s="137"/>
      <c r="P21" s="137"/>
      <c r="Q21" s="137"/>
      <c r="R21" s="137"/>
      <c r="S21" s="137"/>
      <c r="T21" s="137"/>
      <c r="U21" s="137"/>
      <c r="V21" s="137"/>
      <c r="W21" s="129"/>
      <c r="X21" s="182"/>
      <c r="Z21" s="130" t="s">
        <v>44</v>
      </c>
      <c r="AA21" s="130" t="s">
        <v>94</v>
      </c>
      <c r="AB21" s="130" t="s">
        <v>44</v>
      </c>
      <c r="AC21" s="129"/>
    </row>
    <row r="22" spans="2:32" ht="17.25" customHeight="1" x14ac:dyDescent="0.2">
      <c r="B22" s="136"/>
      <c r="C22" s="655"/>
      <c r="D22" s="656"/>
      <c r="E22" s="656"/>
      <c r="F22" s="657"/>
      <c r="G22" s="136"/>
      <c r="H22" s="170" t="s">
        <v>99</v>
      </c>
      <c r="I22" s="623" t="s">
        <v>321</v>
      </c>
      <c r="J22" s="623"/>
      <c r="K22" s="623"/>
      <c r="L22" s="623"/>
      <c r="M22" s="623"/>
      <c r="N22" s="623"/>
      <c r="O22" s="623"/>
      <c r="P22" s="623"/>
      <c r="Q22" s="623"/>
      <c r="R22" s="623"/>
      <c r="S22" s="623"/>
      <c r="T22" s="661"/>
      <c r="U22" s="726"/>
      <c r="V22" s="138" t="s">
        <v>95</v>
      </c>
      <c r="X22" s="189"/>
      <c r="Z22" s="175"/>
      <c r="AA22" s="130"/>
      <c r="AB22" s="175"/>
      <c r="AC22" s="129"/>
    </row>
    <row r="23" spans="2:32" ht="31.5" customHeight="1" x14ac:dyDescent="0.2">
      <c r="B23" s="136"/>
      <c r="C23" s="655"/>
      <c r="D23" s="656"/>
      <c r="E23" s="656"/>
      <c r="F23" s="657"/>
      <c r="G23" s="189"/>
      <c r="H23" s="170" t="s">
        <v>97</v>
      </c>
      <c r="I23" s="735" t="s">
        <v>320</v>
      </c>
      <c r="J23" s="735"/>
      <c r="K23" s="735"/>
      <c r="L23" s="735"/>
      <c r="M23" s="735"/>
      <c r="N23" s="735"/>
      <c r="O23" s="735"/>
      <c r="P23" s="735"/>
      <c r="Q23" s="735"/>
      <c r="R23" s="735"/>
      <c r="S23" s="736"/>
      <c r="T23" s="661"/>
      <c r="U23" s="726"/>
      <c r="V23" s="138" t="s">
        <v>95</v>
      </c>
      <c r="X23" s="189"/>
      <c r="Z23" s="175"/>
      <c r="AA23" s="130"/>
      <c r="AB23" s="175"/>
      <c r="AC23" s="129"/>
    </row>
    <row r="24" spans="2:32" ht="17.25" customHeight="1" x14ac:dyDescent="0.2">
      <c r="B24" s="136"/>
      <c r="C24" s="655"/>
      <c r="D24" s="656"/>
      <c r="E24" s="656"/>
      <c r="F24" s="657"/>
      <c r="G24" s="136"/>
      <c r="W24" s="182"/>
      <c r="X24" s="182"/>
      <c r="Z24" s="137"/>
      <c r="AA24" s="137"/>
      <c r="AB24" s="137"/>
      <c r="AC24" s="129"/>
    </row>
    <row r="25" spans="2:32" ht="17.25" customHeight="1" x14ac:dyDescent="0.2">
      <c r="B25" s="136"/>
      <c r="C25" s="655"/>
      <c r="D25" s="656"/>
      <c r="E25" s="656"/>
      <c r="F25" s="657"/>
      <c r="G25" s="131" t="s">
        <v>319</v>
      </c>
      <c r="H25" s="137"/>
      <c r="I25" s="137"/>
      <c r="J25" s="137"/>
      <c r="K25" s="137"/>
      <c r="L25" s="137"/>
      <c r="M25" s="137"/>
      <c r="N25" s="137"/>
      <c r="O25" s="137"/>
      <c r="P25" s="137"/>
      <c r="Q25" s="137"/>
      <c r="R25" s="137"/>
      <c r="S25" s="137"/>
      <c r="T25" s="137"/>
      <c r="U25" s="137"/>
      <c r="V25" s="137"/>
      <c r="W25" s="129"/>
      <c r="X25" s="129"/>
      <c r="Z25" s="130" t="s">
        <v>44</v>
      </c>
      <c r="AA25" s="130" t="s">
        <v>94</v>
      </c>
      <c r="AB25" s="130" t="s">
        <v>44</v>
      </c>
      <c r="AC25" s="129"/>
    </row>
    <row r="26" spans="2:32" ht="17.25" customHeight="1" x14ac:dyDescent="0.2">
      <c r="B26" s="136"/>
      <c r="C26" s="658"/>
      <c r="D26" s="659"/>
      <c r="E26" s="659"/>
      <c r="F26" s="660"/>
      <c r="G26" s="233"/>
      <c r="H26" s="232"/>
      <c r="I26" s="232"/>
      <c r="J26" s="123"/>
      <c r="K26" s="123"/>
      <c r="L26" s="123"/>
      <c r="M26" s="123"/>
      <c r="N26" s="123"/>
      <c r="O26" s="123"/>
      <c r="P26" s="123"/>
      <c r="Q26" s="123"/>
      <c r="R26" s="123"/>
      <c r="S26" s="123"/>
      <c r="T26" s="123"/>
      <c r="U26" s="123"/>
      <c r="V26" s="123"/>
      <c r="W26" s="132"/>
      <c r="X26" s="182"/>
      <c r="Z26" s="175"/>
      <c r="AA26" s="130"/>
      <c r="AB26" s="175"/>
      <c r="AC26" s="129"/>
    </row>
    <row r="27" spans="2:32" ht="17.25" customHeight="1" x14ac:dyDescent="0.2">
      <c r="B27" s="136"/>
      <c r="D27" s="178"/>
      <c r="E27" s="178"/>
      <c r="F27" s="178"/>
      <c r="X27" s="182"/>
      <c r="Z27" s="175"/>
      <c r="AA27" s="130"/>
      <c r="AB27" s="175"/>
      <c r="AC27" s="129"/>
    </row>
    <row r="28" spans="2:32" x14ac:dyDescent="0.2">
      <c r="B28" s="124"/>
      <c r="C28" s="123"/>
      <c r="D28" s="123"/>
      <c r="E28" s="123"/>
      <c r="F28" s="123"/>
      <c r="G28" s="123"/>
      <c r="H28" s="123"/>
      <c r="I28" s="123"/>
      <c r="J28" s="123"/>
      <c r="K28" s="123"/>
      <c r="L28" s="123"/>
      <c r="M28" s="123"/>
      <c r="N28" s="123"/>
      <c r="O28" s="123"/>
      <c r="P28" s="123"/>
      <c r="Q28" s="123"/>
      <c r="R28" s="123"/>
      <c r="S28" s="123"/>
      <c r="T28" s="123"/>
      <c r="U28" s="123"/>
      <c r="V28" s="123"/>
      <c r="W28" s="123"/>
      <c r="X28" s="132"/>
      <c r="Y28" s="123"/>
      <c r="Z28" s="123"/>
      <c r="AA28" s="123"/>
      <c r="AB28" s="123"/>
      <c r="AC28" s="132"/>
    </row>
    <row r="30" spans="2:32" ht="7.5" customHeight="1" x14ac:dyDescent="0.2">
      <c r="Z30" s="137"/>
      <c r="AA30" s="137"/>
      <c r="AB30" s="137"/>
      <c r="AC30" s="137"/>
    </row>
    <row r="31" spans="2:32" x14ac:dyDescent="0.2">
      <c r="B31" s="117" t="s">
        <v>209</v>
      </c>
    </row>
    <row r="32" spans="2:32" x14ac:dyDescent="0.2">
      <c r="B32" s="117" t="s">
        <v>208</v>
      </c>
      <c r="K32" s="184"/>
      <c r="L32" s="184"/>
      <c r="M32" s="184"/>
      <c r="N32" s="184"/>
      <c r="O32" s="184"/>
      <c r="P32" s="184"/>
      <c r="Q32" s="184"/>
      <c r="R32" s="184"/>
      <c r="S32" s="184"/>
      <c r="T32" s="184"/>
      <c r="U32" s="184"/>
      <c r="V32" s="184"/>
      <c r="W32" s="184"/>
      <c r="X32" s="184"/>
      <c r="Y32" s="184"/>
      <c r="Z32" s="184"/>
      <c r="AA32" s="184"/>
      <c r="AB32" s="184"/>
      <c r="AC32" s="184"/>
      <c r="AD32" s="184"/>
      <c r="AE32" s="184"/>
      <c r="AF32" s="184"/>
    </row>
    <row r="122" spans="3:7" x14ac:dyDescent="0.2">
      <c r="C122" s="123"/>
      <c r="D122" s="123"/>
      <c r="E122" s="123"/>
      <c r="F122" s="123"/>
      <c r="G122" s="123"/>
    </row>
    <row r="123" spans="3:7" x14ac:dyDescent="0.2">
      <c r="C123" s="144"/>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29"/>
  <dataValidations count="1">
    <dataValidation type="list" allowBlank="1" showInputMessage="1" showErrorMessage="1" sqref="Z13 AB13 Z15 AB15 Z18 AB18 Z21 AB21 Z25 AB25 L7 G7:G8 Q7 R8" xr:uid="{BA3D33CC-0D2D-489F-B187-F67ACC3439C5}">
      <formula1>"□,■"</formula1>
    </dataValidation>
  </dataValidations>
  <pageMargins left="0.7" right="0.7" top="0.75" bottom="0.75" header="0.3" footer="0.3"/>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2870C-779E-4B10-88FF-D576CE1DF933}">
  <sheetPr codeName="Sheet7">
    <tabColor rgb="FFFF0000"/>
    <pageSetUpPr fitToPage="1"/>
  </sheetPr>
  <dimension ref="B1:W42"/>
  <sheetViews>
    <sheetView zoomScaleNormal="100" workbookViewId="0"/>
  </sheetViews>
  <sheetFormatPr defaultColWidth="9.77734375" defaultRowHeight="19.2" x14ac:dyDescent="0.2"/>
  <cols>
    <col min="1" max="1" width="1.77734375" style="315" customWidth="1"/>
    <col min="2" max="2" width="6.109375" style="316" customWidth="1"/>
    <col min="3" max="3" width="11.5546875" style="316" customWidth="1"/>
    <col min="4" max="4" width="3.77734375" style="316" bestFit="1" customWidth="1"/>
    <col min="5" max="5" width="17" style="315" customWidth="1"/>
    <col min="6" max="6" width="3.77734375" style="315" bestFit="1" customWidth="1"/>
    <col min="7" max="7" width="17" style="315" customWidth="1"/>
    <col min="8" max="8" width="3.77734375" style="315" bestFit="1" customWidth="1"/>
    <col min="9" max="9" width="17" style="316" customWidth="1"/>
    <col min="10" max="10" width="3.77734375" style="315" bestFit="1" customWidth="1"/>
    <col min="11" max="11" width="17" style="315" customWidth="1"/>
    <col min="12" max="12" width="3.77734375" style="315" customWidth="1"/>
    <col min="13" max="13" width="17" style="315" customWidth="1"/>
    <col min="14" max="14" width="3.77734375" style="315" customWidth="1"/>
    <col min="15" max="15" width="17" style="315" customWidth="1"/>
    <col min="16" max="16" width="3.77734375" style="315" customWidth="1"/>
    <col min="17" max="17" width="17" style="315" customWidth="1"/>
    <col min="18" max="18" width="3.77734375" style="315" customWidth="1"/>
    <col min="19" max="19" width="17" style="315" customWidth="1"/>
    <col min="20" max="20" width="3.77734375" style="315" customWidth="1"/>
    <col min="21" max="21" width="17" style="315" customWidth="1"/>
    <col min="22" max="22" width="3.77734375" style="315" customWidth="1"/>
    <col min="23" max="23" width="55.21875" style="315" customWidth="1"/>
    <col min="24" max="16384" width="9.77734375" style="315"/>
  </cols>
  <sheetData>
    <row r="1" spans="2:23" x14ac:dyDescent="0.2">
      <c r="B1" s="328" t="s">
        <v>555</v>
      </c>
    </row>
    <row r="2" spans="2:23" x14ac:dyDescent="0.2">
      <c r="B2" s="317" t="s">
        <v>554</v>
      </c>
      <c r="E2" s="327"/>
      <c r="I2" s="326"/>
    </row>
    <row r="3" spans="2:23" x14ac:dyDescent="0.2">
      <c r="B3" s="326" t="s">
        <v>553</v>
      </c>
      <c r="E3" s="327" t="s">
        <v>552</v>
      </c>
      <c r="I3" s="326"/>
    </row>
    <row r="4" spans="2:23" x14ac:dyDescent="0.2">
      <c r="B4" s="317"/>
      <c r="E4" s="616" t="s">
        <v>543</v>
      </c>
      <c r="F4" s="616"/>
      <c r="G4" s="616"/>
      <c r="H4" s="616"/>
      <c r="I4" s="616"/>
      <c r="J4" s="616"/>
      <c r="K4" s="616"/>
      <c r="M4" s="616" t="s">
        <v>551</v>
      </c>
      <c r="N4" s="616"/>
      <c r="O4" s="616"/>
      <c r="Q4" s="616" t="s">
        <v>550</v>
      </c>
      <c r="R4" s="616"/>
      <c r="S4" s="616"/>
      <c r="T4" s="616"/>
      <c r="U4" s="616"/>
      <c r="W4" s="616" t="s">
        <v>549</v>
      </c>
    </row>
    <row r="5" spans="2:23" x14ac:dyDescent="0.2">
      <c r="B5" s="316" t="s">
        <v>488</v>
      </c>
      <c r="C5" s="316" t="s">
        <v>468</v>
      </c>
      <c r="E5" s="316" t="s">
        <v>548</v>
      </c>
      <c r="F5" s="316"/>
      <c r="G5" s="316" t="s">
        <v>547</v>
      </c>
      <c r="I5" s="316" t="s">
        <v>546</v>
      </c>
      <c r="K5" s="316" t="s">
        <v>543</v>
      </c>
      <c r="M5" s="316" t="s">
        <v>545</v>
      </c>
      <c r="O5" s="316" t="s">
        <v>544</v>
      </c>
      <c r="Q5" s="316" t="s">
        <v>545</v>
      </c>
      <c r="S5" s="316" t="s">
        <v>544</v>
      </c>
      <c r="U5" s="316" t="s">
        <v>543</v>
      </c>
      <c r="W5" s="616"/>
    </row>
    <row r="6" spans="2:23" x14ac:dyDescent="0.2">
      <c r="B6" s="316">
        <v>1</v>
      </c>
      <c r="C6" s="320" t="s">
        <v>542</v>
      </c>
      <c r="D6" s="316" t="s">
        <v>513</v>
      </c>
      <c r="E6" s="324"/>
      <c r="F6" s="316" t="s">
        <v>511</v>
      </c>
      <c r="G6" s="324"/>
      <c r="H6" s="315" t="s">
        <v>512</v>
      </c>
      <c r="I6" s="324">
        <v>0</v>
      </c>
      <c r="J6" s="315" t="s">
        <v>501</v>
      </c>
      <c r="K6" s="321">
        <f t="shared" ref="K6:K25" si="0">(G6-E6-I6)*24</f>
        <v>0</v>
      </c>
      <c r="M6" s="324"/>
      <c r="N6" s="316" t="s">
        <v>511</v>
      </c>
      <c r="O6" s="324"/>
      <c r="Q6" s="323">
        <f t="shared" ref="Q6:Q25" si="1">IF(E6&lt;M6,M6,E6)</f>
        <v>0</v>
      </c>
      <c r="R6" s="316" t="s">
        <v>511</v>
      </c>
      <c r="S6" s="323">
        <f t="shared" ref="S6:S25" si="2">IF(G6&gt;O6,O6,G6)</f>
        <v>0</v>
      </c>
      <c r="U6" s="321">
        <f t="shared" ref="U6:U25" si="3">(S6-Q6)*24</f>
        <v>0</v>
      </c>
      <c r="W6" s="319"/>
    </row>
    <row r="7" spans="2:23" x14ac:dyDescent="0.2">
      <c r="B7" s="316">
        <v>2</v>
      </c>
      <c r="C7" s="320" t="s">
        <v>541</v>
      </c>
      <c r="D7" s="316" t="s">
        <v>513</v>
      </c>
      <c r="E7" s="324"/>
      <c r="F7" s="316" t="s">
        <v>511</v>
      </c>
      <c r="G7" s="324"/>
      <c r="H7" s="315" t="s">
        <v>512</v>
      </c>
      <c r="I7" s="324">
        <v>0</v>
      </c>
      <c r="J7" s="315" t="s">
        <v>501</v>
      </c>
      <c r="K7" s="321">
        <f t="shared" si="0"/>
        <v>0</v>
      </c>
      <c r="M7" s="324"/>
      <c r="N7" s="316" t="s">
        <v>511</v>
      </c>
      <c r="O7" s="324"/>
      <c r="Q7" s="323">
        <f t="shared" si="1"/>
        <v>0</v>
      </c>
      <c r="R7" s="316" t="s">
        <v>511</v>
      </c>
      <c r="S7" s="323">
        <f t="shared" si="2"/>
        <v>0</v>
      </c>
      <c r="U7" s="321">
        <f t="shared" si="3"/>
        <v>0</v>
      </c>
      <c r="W7" s="319"/>
    </row>
    <row r="8" spans="2:23" x14ac:dyDescent="0.2">
      <c r="B8" s="316">
        <v>3</v>
      </c>
      <c r="C8" s="320" t="s">
        <v>540</v>
      </c>
      <c r="D8" s="316" t="s">
        <v>513</v>
      </c>
      <c r="E8" s="324"/>
      <c r="F8" s="316" t="s">
        <v>511</v>
      </c>
      <c r="G8" s="324"/>
      <c r="H8" s="315" t="s">
        <v>512</v>
      </c>
      <c r="I8" s="324">
        <v>0</v>
      </c>
      <c r="J8" s="315" t="s">
        <v>501</v>
      </c>
      <c r="K8" s="321">
        <f t="shared" si="0"/>
        <v>0</v>
      </c>
      <c r="M8" s="324"/>
      <c r="N8" s="316" t="s">
        <v>511</v>
      </c>
      <c r="O8" s="324"/>
      <c r="Q8" s="323">
        <f t="shared" si="1"/>
        <v>0</v>
      </c>
      <c r="R8" s="316" t="s">
        <v>511</v>
      </c>
      <c r="S8" s="323">
        <f t="shared" si="2"/>
        <v>0</v>
      </c>
      <c r="U8" s="321">
        <f t="shared" si="3"/>
        <v>0</v>
      </c>
      <c r="W8" s="319"/>
    </row>
    <row r="9" spans="2:23" x14ac:dyDescent="0.2">
      <c r="B9" s="316">
        <v>4</v>
      </c>
      <c r="C9" s="320" t="s">
        <v>539</v>
      </c>
      <c r="D9" s="316" t="s">
        <v>513</v>
      </c>
      <c r="E9" s="324"/>
      <c r="F9" s="316" t="s">
        <v>511</v>
      </c>
      <c r="G9" s="324"/>
      <c r="H9" s="315" t="s">
        <v>512</v>
      </c>
      <c r="I9" s="324">
        <v>0</v>
      </c>
      <c r="J9" s="315" t="s">
        <v>501</v>
      </c>
      <c r="K9" s="321">
        <f t="shared" si="0"/>
        <v>0</v>
      </c>
      <c r="M9" s="324"/>
      <c r="N9" s="316" t="s">
        <v>511</v>
      </c>
      <c r="O9" s="324"/>
      <c r="Q9" s="323">
        <f t="shared" si="1"/>
        <v>0</v>
      </c>
      <c r="R9" s="316" t="s">
        <v>511</v>
      </c>
      <c r="S9" s="323">
        <f t="shared" si="2"/>
        <v>0</v>
      </c>
      <c r="U9" s="321">
        <f t="shared" si="3"/>
        <v>0</v>
      </c>
      <c r="W9" s="319"/>
    </row>
    <row r="10" spans="2:23" x14ac:dyDescent="0.2">
      <c r="B10" s="316">
        <v>5</v>
      </c>
      <c r="C10" s="320" t="s">
        <v>538</v>
      </c>
      <c r="D10" s="316" t="s">
        <v>513</v>
      </c>
      <c r="E10" s="324"/>
      <c r="F10" s="316" t="s">
        <v>511</v>
      </c>
      <c r="G10" s="324"/>
      <c r="H10" s="315" t="s">
        <v>512</v>
      </c>
      <c r="I10" s="324">
        <v>0</v>
      </c>
      <c r="J10" s="315" t="s">
        <v>501</v>
      </c>
      <c r="K10" s="321">
        <f t="shared" si="0"/>
        <v>0</v>
      </c>
      <c r="M10" s="324"/>
      <c r="N10" s="316" t="s">
        <v>511</v>
      </c>
      <c r="O10" s="324"/>
      <c r="Q10" s="323">
        <f t="shared" si="1"/>
        <v>0</v>
      </c>
      <c r="R10" s="316" t="s">
        <v>511</v>
      </c>
      <c r="S10" s="323">
        <f t="shared" si="2"/>
        <v>0</v>
      </c>
      <c r="U10" s="321">
        <f t="shared" si="3"/>
        <v>0</v>
      </c>
      <c r="W10" s="319"/>
    </row>
    <row r="11" spans="2:23" x14ac:dyDescent="0.2">
      <c r="B11" s="316">
        <v>6</v>
      </c>
      <c r="C11" s="320" t="s">
        <v>537</v>
      </c>
      <c r="D11" s="316" t="s">
        <v>513</v>
      </c>
      <c r="E11" s="324"/>
      <c r="F11" s="316" t="s">
        <v>511</v>
      </c>
      <c r="G11" s="324"/>
      <c r="H11" s="315" t="s">
        <v>512</v>
      </c>
      <c r="I11" s="324">
        <v>0</v>
      </c>
      <c r="J11" s="315" t="s">
        <v>501</v>
      </c>
      <c r="K11" s="321">
        <f t="shared" si="0"/>
        <v>0</v>
      </c>
      <c r="M11" s="324"/>
      <c r="N11" s="316" t="s">
        <v>511</v>
      </c>
      <c r="O11" s="324"/>
      <c r="Q11" s="323">
        <f t="shared" si="1"/>
        <v>0</v>
      </c>
      <c r="R11" s="316" t="s">
        <v>511</v>
      </c>
      <c r="S11" s="323">
        <f t="shared" si="2"/>
        <v>0</v>
      </c>
      <c r="U11" s="321">
        <f t="shared" si="3"/>
        <v>0</v>
      </c>
      <c r="W11" s="319"/>
    </row>
    <row r="12" spans="2:23" x14ac:dyDescent="0.2">
      <c r="B12" s="316">
        <v>7</v>
      </c>
      <c r="C12" s="320" t="s">
        <v>536</v>
      </c>
      <c r="D12" s="316" t="s">
        <v>513</v>
      </c>
      <c r="E12" s="324"/>
      <c r="F12" s="316" t="s">
        <v>511</v>
      </c>
      <c r="G12" s="324"/>
      <c r="H12" s="315" t="s">
        <v>512</v>
      </c>
      <c r="I12" s="324">
        <v>0</v>
      </c>
      <c r="J12" s="315" t="s">
        <v>501</v>
      </c>
      <c r="K12" s="321">
        <f t="shared" si="0"/>
        <v>0</v>
      </c>
      <c r="M12" s="324"/>
      <c r="N12" s="316" t="s">
        <v>511</v>
      </c>
      <c r="O12" s="324"/>
      <c r="Q12" s="323">
        <f t="shared" si="1"/>
        <v>0</v>
      </c>
      <c r="R12" s="316" t="s">
        <v>511</v>
      </c>
      <c r="S12" s="323">
        <f t="shared" si="2"/>
        <v>0</v>
      </c>
      <c r="U12" s="321">
        <f t="shared" si="3"/>
        <v>0</v>
      </c>
      <c r="W12" s="319"/>
    </row>
    <row r="13" spans="2:23" x14ac:dyDescent="0.2">
      <c r="B13" s="316">
        <v>8</v>
      </c>
      <c r="C13" s="320" t="s">
        <v>535</v>
      </c>
      <c r="D13" s="316" t="s">
        <v>513</v>
      </c>
      <c r="E13" s="324"/>
      <c r="F13" s="316" t="s">
        <v>511</v>
      </c>
      <c r="G13" s="324"/>
      <c r="H13" s="315" t="s">
        <v>512</v>
      </c>
      <c r="I13" s="324">
        <v>0</v>
      </c>
      <c r="J13" s="315" t="s">
        <v>501</v>
      </c>
      <c r="K13" s="321">
        <f t="shared" si="0"/>
        <v>0</v>
      </c>
      <c r="M13" s="324"/>
      <c r="N13" s="316" t="s">
        <v>511</v>
      </c>
      <c r="O13" s="324"/>
      <c r="Q13" s="323">
        <f t="shared" si="1"/>
        <v>0</v>
      </c>
      <c r="R13" s="316" t="s">
        <v>511</v>
      </c>
      <c r="S13" s="323">
        <f t="shared" si="2"/>
        <v>0</v>
      </c>
      <c r="U13" s="321">
        <f t="shared" si="3"/>
        <v>0</v>
      </c>
      <c r="W13" s="319"/>
    </row>
    <row r="14" spans="2:23" x14ac:dyDescent="0.2">
      <c r="B14" s="316">
        <v>9</v>
      </c>
      <c r="C14" s="320" t="s">
        <v>534</v>
      </c>
      <c r="D14" s="316" t="s">
        <v>513</v>
      </c>
      <c r="E14" s="324"/>
      <c r="F14" s="316" t="s">
        <v>511</v>
      </c>
      <c r="G14" s="324"/>
      <c r="H14" s="315" t="s">
        <v>512</v>
      </c>
      <c r="I14" s="324">
        <v>0</v>
      </c>
      <c r="J14" s="315" t="s">
        <v>501</v>
      </c>
      <c r="K14" s="321">
        <f t="shared" si="0"/>
        <v>0</v>
      </c>
      <c r="M14" s="324"/>
      <c r="N14" s="316" t="s">
        <v>511</v>
      </c>
      <c r="O14" s="324"/>
      <c r="Q14" s="323">
        <f t="shared" si="1"/>
        <v>0</v>
      </c>
      <c r="R14" s="316" t="s">
        <v>511</v>
      </c>
      <c r="S14" s="323">
        <f t="shared" si="2"/>
        <v>0</v>
      </c>
      <c r="U14" s="321">
        <f t="shared" si="3"/>
        <v>0</v>
      </c>
      <c r="W14" s="319"/>
    </row>
    <row r="15" spans="2:23" x14ac:dyDescent="0.2">
      <c r="B15" s="316">
        <v>10</v>
      </c>
      <c r="C15" s="320" t="s">
        <v>533</v>
      </c>
      <c r="D15" s="316" t="s">
        <v>513</v>
      </c>
      <c r="E15" s="324"/>
      <c r="F15" s="316" t="s">
        <v>511</v>
      </c>
      <c r="G15" s="324"/>
      <c r="H15" s="315" t="s">
        <v>512</v>
      </c>
      <c r="I15" s="324">
        <v>0</v>
      </c>
      <c r="J15" s="315" t="s">
        <v>501</v>
      </c>
      <c r="K15" s="321">
        <f t="shared" si="0"/>
        <v>0</v>
      </c>
      <c r="M15" s="324"/>
      <c r="N15" s="316" t="s">
        <v>511</v>
      </c>
      <c r="O15" s="324"/>
      <c r="Q15" s="323">
        <f t="shared" si="1"/>
        <v>0</v>
      </c>
      <c r="R15" s="316" t="s">
        <v>511</v>
      </c>
      <c r="S15" s="323">
        <f t="shared" si="2"/>
        <v>0</v>
      </c>
      <c r="U15" s="321">
        <f t="shared" si="3"/>
        <v>0</v>
      </c>
      <c r="W15" s="319"/>
    </row>
    <row r="16" spans="2:23" x14ac:dyDescent="0.2">
      <c r="B16" s="316">
        <v>11</v>
      </c>
      <c r="C16" s="320" t="s">
        <v>532</v>
      </c>
      <c r="D16" s="316" t="s">
        <v>513</v>
      </c>
      <c r="E16" s="324"/>
      <c r="F16" s="316" t="s">
        <v>511</v>
      </c>
      <c r="G16" s="324"/>
      <c r="H16" s="315" t="s">
        <v>512</v>
      </c>
      <c r="I16" s="324">
        <v>0</v>
      </c>
      <c r="J16" s="315" t="s">
        <v>501</v>
      </c>
      <c r="K16" s="321">
        <f t="shared" si="0"/>
        <v>0</v>
      </c>
      <c r="M16" s="324"/>
      <c r="N16" s="316" t="s">
        <v>511</v>
      </c>
      <c r="O16" s="324"/>
      <c r="Q16" s="323">
        <f t="shared" si="1"/>
        <v>0</v>
      </c>
      <c r="R16" s="316" t="s">
        <v>511</v>
      </c>
      <c r="S16" s="323">
        <f t="shared" si="2"/>
        <v>0</v>
      </c>
      <c r="U16" s="321">
        <f t="shared" si="3"/>
        <v>0</v>
      </c>
      <c r="W16" s="319"/>
    </row>
    <row r="17" spans="2:23" x14ac:dyDescent="0.2">
      <c r="B17" s="316">
        <v>12</v>
      </c>
      <c r="C17" s="320" t="s">
        <v>531</v>
      </c>
      <c r="D17" s="316" t="s">
        <v>513</v>
      </c>
      <c r="E17" s="324"/>
      <c r="F17" s="316" t="s">
        <v>511</v>
      </c>
      <c r="G17" s="324"/>
      <c r="H17" s="315" t="s">
        <v>512</v>
      </c>
      <c r="I17" s="324">
        <v>0</v>
      </c>
      <c r="J17" s="315" t="s">
        <v>501</v>
      </c>
      <c r="K17" s="321">
        <f t="shared" si="0"/>
        <v>0</v>
      </c>
      <c r="M17" s="324"/>
      <c r="N17" s="316" t="s">
        <v>511</v>
      </c>
      <c r="O17" s="324"/>
      <c r="Q17" s="323">
        <f t="shared" si="1"/>
        <v>0</v>
      </c>
      <c r="R17" s="316" t="s">
        <v>511</v>
      </c>
      <c r="S17" s="323">
        <f t="shared" si="2"/>
        <v>0</v>
      </c>
      <c r="U17" s="321">
        <f t="shared" si="3"/>
        <v>0</v>
      </c>
      <c r="W17" s="319"/>
    </row>
    <row r="18" spans="2:23" x14ac:dyDescent="0.2">
      <c r="B18" s="316">
        <v>13</v>
      </c>
      <c r="C18" s="320" t="s">
        <v>530</v>
      </c>
      <c r="D18" s="316" t="s">
        <v>513</v>
      </c>
      <c r="E18" s="324"/>
      <c r="F18" s="316" t="s">
        <v>511</v>
      </c>
      <c r="G18" s="324"/>
      <c r="H18" s="315" t="s">
        <v>512</v>
      </c>
      <c r="I18" s="324">
        <v>0</v>
      </c>
      <c r="J18" s="315" t="s">
        <v>501</v>
      </c>
      <c r="K18" s="321">
        <f t="shared" si="0"/>
        <v>0</v>
      </c>
      <c r="M18" s="324"/>
      <c r="N18" s="316" t="s">
        <v>511</v>
      </c>
      <c r="O18" s="324"/>
      <c r="Q18" s="323">
        <f t="shared" si="1"/>
        <v>0</v>
      </c>
      <c r="R18" s="316" t="s">
        <v>511</v>
      </c>
      <c r="S18" s="323">
        <f t="shared" si="2"/>
        <v>0</v>
      </c>
      <c r="U18" s="321">
        <f t="shared" si="3"/>
        <v>0</v>
      </c>
      <c r="W18" s="319"/>
    </row>
    <row r="19" spans="2:23" x14ac:dyDescent="0.2">
      <c r="B19" s="316">
        <v>14</v>
      </c>
      <c r="C19" s="320" t="s">
        <v>529</v>
      </c>
      <c r="D19" s="316" t="s">
        <v>513</v>
      </c>
      <c r="E19" s="324"/>
      <c r="F19" s="316" t="s">
        <v>511</v>
      </c>
      <c r="G19" s="324"/>
      <c r="H19" s="315" t="s">
        <v>512</v>
      </c>
      <c r="I19" s="324">
        <v>0</v>
      </c>
      <c r="J19" s="315" t="s">
        <v>501</v>
      </c>
      <c r="K19" s="321">
        <f t="shared" si="0"/>
        <v>0</v>
      </c>
      <c r="M19" s="324"/>
      <c r="N19" s="316" t="s">
        <v>511</v>
      </c>
      <c r="O19" s="324"/>
      <c r="Q19" s="323">
        <f t="shared" si="1"/>
        <v>0</v>
      </c>
      <c r="R19" s="316" t="s">
        <v>511</v>
      </c>
      <c r="S19" s="323">
        <f t="shared" si="2"/>
        <v>0</v>
      </c>
      <c r="U19" s="321">
        <f t="shared" si="3"/>
        <v>0</v>
      </c>
      <c r="W19" s="319"/>
    </row>
    <row r="20" spans="2:23" x14ac:dyDescent="0.2">
      <c r="B20" s="316">
        <v>15</v>
      </c>
      <c r="C20" s="320" t="s">
        <v>528</v>
      </c>
      <c r="D20" s="316" t="s">
        <v>513</v>
      </c>
      <c r="E20" s="324"/>
      <c r="F20" s="316" t="s">
        <v>511</v>
      </c>
      <c r="G20" s="324"/>
      <c r="H20" s="315" t="s">
        <v>512</v>
      </c>
      <c r="I20" s="324">
        <v>0</v>
      </c>
      <c r="J20" s="315" t="s">
        <v>501</v>
      </c>
      <c r="K20" s="325">
        <f t="shared" si="0"/>
        <v>0</v>
      </c>
      <c r="M20" s="324"/>
      <c r="N20" s="316" t="s">
        <v>511</v>
      </c>
      <c r="O20" s="324"/>
      <c r="Q20" s="323">
        <f t="shared" si="1"/>
        <v>0</v>
      </c>
      <c r="R20" s="316" t="s">
        <v>511</v>
      </c>
      <c r="S20" s="323">
        <f t="shared" si="2"/>
        <v>0</v>
      </c>
      <c r="U20" s="321">
        <f t="shared" si="3"/>
        <v>0</v>
      </c>
      <c r="W20" s="319"/>
    </row>
    <row r="21" spans="2:23" x14ac:dyDescent="0.2">
      <c r="B21" s="316">
        <v>16</v>
      </c>
      <c r="C21" s="320" t="s">
        <v>527</v>
      </c>
      <c r="D21" s="316" t="s">
        <v>513</v>
      </c>
      <c r="E21" s="324"/>
      <c r="F21" s="316" t="s">
        <v>511</v>
      </c>
      <c r="G21" s="324"/>
      <c r="H21" s="315" t="s">
        <v>512</v>
      </c>
      <c r="I21" s="324">
        <v>0</v>
      </c>
      <c r="J21" s="315" t="s">
        <v>501</v>
      </c>
      <c r="K21" s="321">
        <f t="shared" si="0"/>
        <v>0</v>
      </c>
      <c r="M21" s="324"/>
      <c r="N21" s="316" t="s">
        <v>511</v>
      </c>
      <c r="O21" s="324"/>
      <c r="Q21" s="323">
        <f t="shared" si="1"/>
        <v>0</v>
      </c>
      <c r="R21" s="316" t="s">
        <v>511</v>
      </c>
      <c r="S21" s="323">
        <f t="shared" si="2"/>
        <v>0</v>
      </c>
      <c r="U21" s="321">
        <f t="shared" si="3"/>
        <v>0</v>
      </c>
      <c r="W21" s="319"/>
    </row>
    <row r="22" spans="2:23" x14ac:dyDescent="0.2">
      <c r="B22" s="316">
        <v>17</v>
      </c>
      <c r="C22" s="320" t="s">
        <v>526</v>
      </c>
      <c r="D22" s="316" t="s">
        <v>513</v>
      </c>
      <c r="E22" s="324"/>
      <c r="F22" s="316" t="s">
        <v>511</v>
      </c>
      <c r="G22" s="324"/>
      <c r="H22" s="315" t="s">
        <v>512</v>
      </c>
      <c r="I22" s="324">
        <v>0</v>
      </c>
      <c r="J22" s="315" t="s">
        <v>501</v>
      </c>
      <c r="K22" s="321">
        <f t="shared" si="0"/>
        <v>0</v>
      </c>
      <c r="M22" s="324"/>
      <c r="N22" s="316" t="s">
        <v>511</v>
      </c>
      <c r="O22" s="324"/>
      <c r="Q22" s="323">
        <f t="shared" si="1"/>
        <v>0</v>
      </c>
      <c r="R22" s="316" t="s">
        <v>511</v>
      </c>
      <c r="S22" s="323">
        <f t="shared" si="2"/>
        <v>0</v>
      </c>
      <c r="U22" s="321">
        <f t="shared" si="3"/>
        <v>0</v>
      </c>
      <c r="W22" s="319"/>
    </row>
    <row r="23" spans="2:23" x14ac:dyDescent="0.2">
      <c r="B23" s="316">
        <v>18</v>
      </c>
      <c r="C23" s="320" t="s">
        <v>525</v>
      </c>
      <c r="D23" s="316" t="s">
        <v>513</v>
      </c>
      <c r="E23" s="324"/>
      <c r="F23" s="316" t="s">
        <v>511</v>
      </c>
      <c r="G23" s="324"/>
      <c r="H23" s="315" t="s">
        <v>512</v>
      </c>
      <c r="I23" s="324">
        <v>0</v>
      </c>
      <c r="J23" s="315" t="s">
        <v>501</v>
      </c>
      <c r="K23" s="321">
        <f t="shared" si="0"/>
        <v>0</v>
      </c>
      <c r="M23" s="324"/>
      <c r="N23" s="316" t="s">
        <v>511</v>
      </c>
      <c r="O23" s="324"/>
      <c r="Q23" s="323">
        <f t="shared" si="1"/>
        <v>0</v>
      </c>
      <c r="R23" s="316" t="s">
        <v>511</v>
      </c>
      <c r="S23" s="323">
        <f t="shared" si="2"/>
        <v>0</v>
      </c>
      <c r="U23" s="321">
        <f t="shared" si="3"/>
        <v>0</v>
      </c>
      <c r="W23" s="319"/>
    </row>
    <row r="24" spans="2:23" x14ac:dyDescent="0.2">
      <c r="B24" s="316">
        <v>19</v>
      </c>
      <c r="C24" s="320" t="s">
        <v>524</v>
      </c>
      <c r="D24" s="316" t="s">
        <v>513</v>
      </c>
      <c r="E24" s="324"/>
      <c r="F24" s="316" t="s">
        <v>511</v>
      </c>
      <c r="G24" s="324"/>
      <c r="H24" s="315" t="s">
        <v>512</v>
      </c>
      <c r="I24" s="324">
        <v>0</v>
      </c>
      <c r="J24" s="315" t="s">
        <v>501</v>
      </c>
      <c r="K24" s="321">
        <f t="shared" si="0"/>
        <v>0</v>
      </c>
      <c r="M24" s="324"/>
      <c r="N24" s="316" t="s">
        <v>511</v>
      </c>
      <c r="O24" s="324"/>
      <c r="Q24" s="323">
        <f t="shared" si="1"/>
        <v>0</v>
      </c>
      <c r="R24" s="316" t="s">
        <v>511</v>
      </c>
      <c r="S24" s="323">
        <f t="shared" si="2"/>
        <v>0</v>
      </c>
      <c r="U24" s="321">
        <f t="shared" si="3"/>
        <v>0</v>
      </c>
      <c r="W24" s="319"/>
    </row>
    <row r="25" spans="2:23" x14ac:dyDescent="0.2">
      <c r="B25" s="316">
        <v>20</v>
      </c>
      <c r="C25" s="320" t="s">
        <v>523</v>
      </c>
      <c r="D25" s="316" t="s">
        <v>513</v>
      </c>
      <c r="E25" s="324"/>
      <c r="F25" s="316" t="s">
        <v>511</v>
      </c>
      <c r="G25" s="324"/>
      <c r="H25" s="315" t="s">
        <v>512</v>
      </c>
      <c r="I25" s="324">
        <v>0</v>
      </c>
      <c r="J25" s="315" t="s">
        <v>501</v>
      </c>
      <c r="K25" s="321">
        <f t="shared" si="0"/>
        <v>0</v>
      </c>
      <c r="M25" s="324"/>
      <c r="N25" s="316" t="s">
        <v>511</v>
      </c>
      <c r="O25" s="324"/>
      <c r="Q25" s="323">
        <f t="shared" si="1"/>
        <v>0</v>
      </c>
      <c r="R25" s="316" t="s">
        <v>511</v>
      </c>
      <c r="S25" s="323">
        <f t="shared" si="2"/>
        <v>0</v>
      </c>
      <c r="U25" s="321">
        <f t="shared" si="3"/>
        <v>0</v>
      </c>
      <c r="W25" s="319"/>
    </row>
    <row r="26" spans="2:23" x14ac:dyDescent="0.2">
      <c r="B26" s="316">
        <v>21</v>
      </c>
      <c r="C26" s="320" t="s">
        <v>522</v>
      </c>
      <c r="D26" s="316" t="s">
        <v>513</v>
      </c>
      <c r="E26" s="322"/>
      <c r="F26" s="316" t="s">
        <v>511</v>
      </c>
      <c r="G26" s="322"/>
      <c r="H26" s="315" t="s">
        <v>512</v>
      </c>
      <c r="I26" s="322"/>
      <c r="J26" s="315" t="s">
        <v>501</v>
      </c>
      <c r="K26" s="320">
        <v>1</v>
      </c>
      <c r="M26" s="321"/>
      <c r="N26" s="316" t="s">
        <v>511</v>
      </c>
      <c r="O26" s="321"/>
      <c r="Q26" s="321"/>
      <c r="R26" s="316" t="s">
        <v>511</v>
      </c>
      <c r="S26" s="321"/>
      <c r="U26" s="320">
        <v>1</v>
      </c>
      <c r="W26" s="319"/>
    </row>
    <row r="27" spans="2:23" x14ac:dyDescent="0.2">
      <c r="B27" s="316">
        <v>22</v>
      </c>
      <c r="C27" s="320" t="s">
        <v>521</v>
      </c>
      <c r="D27" s="316" t="s">
        <v>513</v>
      </c>
      <c r="E27" s="322"/>
      <c r="F27" s="316" t="s">
        <v>511</v>
      </c>
      <c r="G27" s="322"/>
      <c r="H27" s="315" t="s">
        <v>512</v>
      </c>
      <c r="I27" s="322"/>
      <c r="J27" s="315" t="s">
        <v>501</v>
      </c>
      <c r="K27" s="320">
        <v>2</v>
      </c>
      <c r="M27" s="321"/>
      <c r="N27" s="316" t="s">
        <v>511</v>
      </c>
      <c r="O27" s="321"/>
      <c r="Q27" s="321"/>
      <c r="R27" s="316" t="s">
        <v>511</v>
      </c>
      <c r="S27" s="321"/>
      <c r="U27" s="320">
        <v>2</v>
      </c>
      <c r="W27" s="319"/>
    </row>
    <row r="28" spans="2:23" x14ac:dyDescent="0.2">
      <c r="B28" s="316">
        <v>23</v>
      </c>
      <c r="C28" s="320" t="s">
        <v>520</v>
      </c>
      <c r="D28" s="316" t="s">
        <v>513</v>
      </c>
      <c r="E28" s="322"/>
      <c r="F28" s="316" t="s">
        <v>511</v>
      </c>
      <c r="G28" s="322"/>
      <c r="H28" s="315" t="s">
        <v>512</v>
      </c>
      <c r="I28" s="322"/>
      <c r="J28" s="315" t="s">
        <v>501</v>
      </c>
      <c r="K28" s="320">
        <v>3</v>
      </c>
      <c r="M28" s="321"/>
      <c r="N28" s="316" t="s">
        <v>511</v>
      </c>
      <c r="O28" s="321"/>
      <c r="Q28" s="321"/>
      <c r="R28" s="316" t="s">
        <v>511</v>
      </c>
      <c r="S28" s="321"/>
      <c r="U28" s="320">
        <v>3</v>
      </c>
      <c r="W28" s="319"/>
    </row>
    <row r="29" spans="2:23" x14ac:dyDescent="0.2">
      <c r="B29" s="316">
        <v>24</v>
      </c>
      <c r="C29" s="320" t="s">
        <v>519</v>
      </c>
      <c r="D29" s="316" t="s">
        <v>513</v>
      </c>
      <c r="E29" s="322"/>
      <c r="F29" s="316" t="s">
        <v>511</v>
      </c>
      <c r="G29" s="322"/>
      <c r="H29" s="315" t="s">
        <v>512</v>
      </c>
      <c r="I29" s="322"/>
      <c r="J29" s="315" t="s">
        <v>501</v>
      </c>
      <c r="K29" s="320">
        <v>4</v>
      </c>
      <c r="M29" s="321"/>
      <c r="N29" s="316" t="s">
        <v>511</v>
      </c>
      <c r="O29" s="321"/>
      <c r="Q29" s="321"/>
      <c r="R29" s="316" t="s">
        <v>511</v>
      </c>
      <c r="S29" s="321"/>
      <c r="U29" s="320">
        <v>4</v>
      </c>
      <c r="W29" s="319"/>
    </row>
    <row r="30" spans="2:23" x14ac:dyDescent="0.2">
      <c r="B30" s="316">
        <v>25</v>
      </c>
      <c r="C30" s="320" t="s">
        <v>518</v>
      </c>
      <c r="D30" s="316" t="s">
        <v>513</v>
      </c>
      <c r="E30" s="322"/>
      <c r="F30" s="316" t="s">
        <v>511</v>
      </c>
      <c r="G30" s="322"/>
      <c r="H30" s="315" t="s">
        <v>512</v>
      </c>
      <c r="I30" s="322"/>
      <c r="J30" s="315" t="s">
        <v>501</v>
      </c>
      <c r="K30" s="320">
        <v>4</v>
      </c>
      <c r="M30" s="321"/>
      <c r="N30" s="316" t="s">
        <v>511</v>
      </c>
      <c r="O30" s="321"/>
      <c r="Q30" s="321"/>
      <c r="R30" s="316" t="s">
        <v>511</v>
      </c>
      <c r="S30" s="321"/>
      <c r="U30" s="320">
        <v>3</v>
      </c>
      <c r="W30" s="319"/>
    </row>
    <row r="31" spans="2:23" x14ac:dyDescent="0.2">
      <c r="B31" s="316">
        <v>26</v>
      </c>
      <c r="C31" s="320" t="s">
        <v>517</v>
      </c>
      <c r="D31" s="316" t="s">
        <v>513</v>
      </c>
      <c r="E31" s="322"/>
      <c r="F31" s="316" t="s">
        <v>511</v>
      </c>
      <c r="G31" s="322"/>
      <c r="H31" s="315" t="s">
        <v>512</v>
      </c>
      <c r="I31" s="322"/>
      <c r="J31" s="315" t="s">
        <v>501</v>
      </c>
      <c r="K31" s="320">
        <v>5</v>
      </c>
      <c r="M31" s="321"/>
      <c r="N31" s="316" t="s">
        <v>511</v>
      </c>
      <c r="O31" s="321"/>
      <c r="Q31" s="321"/>
      <c r="R31" s="316" t="s">
        <v>511</v>
      </c>
      <c r="S31" s="321"/>
      <c r="U31" s="320">
        <v>5</v>
      </c>
      <c r="W31" s="319"/>
    </row>
    <row r="32" spans="2:23" x14ac:dyDescent="0.2">
      <c r="B32" s="316">
        <v>27</v>
      </c>
      <c r="C32" s="320" t="s">
        <v>516</v>
      </c>
      <c r="D32" s="316" t="s">
        <v>513</v>
      </c>
      <c r="E32" s="322"/>
      <c r="F32" s="316" t="s">
        <v>511</v>
      </c>
      <c r="G32" s="322"/>
      <c r="H32" s="315" t="s">
        <v>512</v>
      </c>
      <c r="I32" s="322"/>
      <c r="J32" s="315" t="s">
        <v>501</v>
      </c>
      <c r="K32" s="320">
        <v>0</v>
      </c>
      <c r="M32" s="321"/>
      <c r="N32" s="316" t="s">
        <v>511</v>
      </c>
      <c r="O32" s="321"/>
      <c r="Q32" s="321"/>
      <c r="R32" s="316" t="s">
        <v>511</v>
      </c>
      <c r="S32" s="321"/>
      <c r="U32" s="320">
        <v>0</v>
      </c>
      <c r="W32" s="319" t="s">
        <v>515</v>
      </c>
    </row>
    <row r="33" spans="2:23" x14ac:dyDescent="0.2">
      <c r="B33" s="316">
        <v>28</v>
      </c>
      <c r="C33" s="320" t="s">
        <v>514</v>
      </c>
      <c r="D33" s="316" t="s">
        <v>513</v>
      </c>
      <c r="E33" s="322"/>
      <c r="F33" s="316" t="s">
        <v>511</v>
      </c>
      <c r="G33" s="322"/>
      <c r="H33" s="315" t="s">
        <v>512</v>
      </c>
      <c r="I33" s="322"/>
      <c r="J33" s="315" t="s">
        <v>501</v>
      </c>
      <c r="K33" s="320"/>
      <c r="M33" s="321"/>
      <c r="N33" s="316" t="s">
        <v>511</v>
      </c>
      <c r="O33" s="321"/>
      <c r="Q33" s="321"/>
      <c r="R33" s="316" t="s">
        <v>511</v>
      </c>
      <c r="S33" s="321"/>
      <c r="U33" s="320"/>
      <c r="W33" s="319"/>
    </row>
    <row r="34" spans="2:23" x14ac:dyDescent="0.2">
      <c r="B34" s="316">
        <v>29</v>
      </c>
      <c r="C34" s="320" t="s">
        <v>514</v>
      </c>
      <c r="D34" s="316" t="s">
        <v>513</v>
      </c>
      <c r="E34" s="322"/>
      <c r="F34" s="316" t="s">
        <v>511</v>
      </c>
      <c r="G34" s="322"/>
      <c r="H34" s="315" t="s">
        <v>512</v>
      </c>
      <c r="I34" s="322"/>
      <c r="J34" s="315" t="s">
        <v>501</v>
      </c>
      <c r="K34" s="320"/>
      <c r="M34" s="321"/>
      <c r="N34" s="316" t="s">
        <v>511</v>
      </c>
      <c r="O34" s="321"/>
      <c r="Q34" s="321"/>
      <c r="R34" s="316" t="s">
        <v>511</v>
      </c>
      <c r="S34" s="321"/>
      <c r="U34" s="320"/>
      <c r="W34" s="319"/>
    </row>
    <row r="35" spans="2:23" x14ac:dyDescent="0.2">
      <c r="B35" s="316">
        <v>30</v>
      </c>
      <c r="C35" s="320" t="s">
        <v>514</v>
      </c>
      <c r="D35" s="316" t="s">
        <v>513</v>
      </c>
      <c r="E35" s="322"/>
      <c r="F35" s="316" t="s">
        <v>511</v>
      </c>
      <c r="G35" s="322"/>
      <c r="H35" s="315" t="s">
        <v>512</v>
      </c>
      <c r="I35" s="322"/>
      <c r="J35" s="315" t="s">
        <v>501</v>
      </c>
      <c r="K35" s="320"/>
      <c r="M35" s="321"/>
      <c r="N35" s="316" t="s">
        <v>511</v>
      </c>
      <c r="O35" s="321"/>
      <c r="Q35" s="321"/>
      <c r="R35" s="316" t="s">
        <v>511</v>
      </c>
      <c r="S35" s="321"/>
      <c r="U35" s="320"/>
      <c r="W35" s="319"/>
    </row>
    <row r="36" spans="2:23" x14ac:dyDescent="0.2">
      <c r="C36" s="318"/>
    </row>
    <row r="37" spans="2:23" x14ac:dyDescent="0.2">
      <c r="C37" s="315" t="s">
        <v>510</v>
      </c>
    </row>
    <row r="38" spans="2:23" x14ac:dyDescent="0.2">
      <c r="C38" s="315" t="s">
        <v>509</v>
      </c>
    </row>
    <row r="39" spans="2:23" x14ac:dyDescent="0.2">
      <c r="C39" s="315" t="s">
        <v>508</v>
      </c>
    </row>
    <row r="40" spans="2:23" x14ac:dyDescent="0.2">
      <c r="C40" s="315" t="s">
        <v>507</v>
      </c>
    </row>
    <row r="41" spans="2:23" x14ac:dyDescent="0.2">
      <c r="C41" s="317" t="s">
        <v>506</v>
      </c>
    </row>
    <row r="42" spans="2:23" x14ac:dyDescent="0.2">
      <c r="C42" s="317" t="s">
        <v>505</v>
      </c>
    </row>
  </sheetData>
  <sheetProtection insertRows="0" deleteRows="0"/>
  <mergeCells count="4">
    <mergeCell ref="E4:K4"/>
    <mergeCell ref="M4:O4"/>
    <mergeCell ref="Q4:U4"/>
    <mergeCell ref="W4:W5"/>
  </mergeCells>
  <phoneticPr fontId="29"/>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FF7E1-5D3F-4756-8036-448646E44169}">
  <sheetPr>
    <tabColor rgb="FF0070C0"/>
  </sheetPr>
  <dimension ref="A2:AK123"/>
  <sheetViews>
    <sheetView view="pageBreakPreview" zoomScaleNormal="100" zoomScaleSheetLayoutView="100" workbookViewId="0"/>
  </sheetViews>
  <sheetFormatPr defaultColWidth="4" defaultRowHeight="13.2" x14ac:dyDescent="0.2"/>
  <cols>
    <col min="1" max="1" width="1.44140625" style="117" customWidth="1"/>
    <col min="2" max="2" width="2.33203125" style="117" customWidth="1"/>
    <col min="3" max="3" width="1.109375" style="117" customWidth="1"/>
    <col min="4" max="18" width="4" style="117"/>
    <col min="19" max="19" width="8.109375" style="117" customWidth="1"/>
    <col min="20" max="20" width="4" style="117"/>
    <col min="21" max="21" width="2.33203125" style="117" customWidth="1"/>
    <col min="22" max="22" width="4" style="117"/>
    <col min="23" max="23" width="2.21875" style="117" customWidth="1"/>
    <col min="24" max="24" width="4" style="117"/>
    <col min="25" max="25" width="2.33203125" style="117" customWidth="1"/>
    <col min="26" max="26" width="1.44140625" style="117" customWidth="1"/>
    <col min="27" max="16384" width="4" style="117"/>
  </cols>
  <sheetData>
    <row r="2" spans="2:25" x14ac:dyDescent="0.2">
      <c r="B2" s="117" t="s">
        <v>892</v>
      </c>
      <c r="C2" s="184"/>
      <c r="D2" s="184"/>
      <c r="E2" s="184"/>
      <c r="F2" s="184"/>
      <c r="G2" s="184"/>
      <c r="H2" s="184"/>
      <c r="I2" s="184"/>
      <c r="J2" s="184"/>
      <c r="K2" s="184"/>
      <c r="L2" s="184"/>
      <c r="M2" s="184"/>
      <c r="N2" s="184"/>
      <c r="O2" s="184"/>
      <c r="P2" s="184"/>
      <c r="Q2" s="184"/>
      <c r="R2" s="184"/>
      <c r="S2" s="184"/>
      <c r="T2" s="184"/>
      <c r="U2" s="184"/>
      <c r="V2" s="184"/>
      <c r="W2" s="184"/>
      <c r="X2" s="184"/>
      <c r="Y2" s="184"/>
    </row>
    <row r="4" spans="2:25" x14ac:dyDescent="0.2">
      <c r="B4" s="622" t="s">
        <v>891</v>
      </c>
      <c r="C4" s="622"/>
      <c r="D4" s="622"/>
      <c r="E4" s="622"/>
      <c r="F4" s="622"/>
      <c r="G4" s="622"/>
      <c r="H4" s="622"/>
      <c r="I4" s="622"/>
      <c r="J4" s="622"/>
      <c r="K4" s="622"/>
      <c r="L4" s="622"/>
      <c r="M4" s="622"/>
      <c r="N4" s="622"/>
      <c r="O4" s="622"/>
      <c r="P4" s="622"/>
      <c r="Q4" s="622"/>
      <c r="R4" s="622"/>
      <c r="S4" s="622"/>
      <c r="T4" s="622"/>
      <c r="U4" s="622"/>
      <c r="V4" s="622"/>
      <c r="W4" s="622"/>
      <c r="X4" s="622"/>
      <c r="Y4" s="622"/>
    </row>
    <row r="6" spans="2:25" ht="23.25" customHeight="1" x14ac:dyDescent="0.2">
      <c r="B6" s="691" t="s">
        <v>11</v>
      </c>
      <c r="C6" s="691"/>
      <c r="D6" s="691"/>
      <c r="E6" s="691"/>
      <c r="F6" s="691"/>
      <c r="G6" s="618"/>
      <c r="H6" s="623"/>
      <c r="I6" s="623"/>
      <c r="J6" s="623"/>
      <c r="K6" s="623"/>
      <c r="L6" s="623"/>
      <c r="M6" s="623"/>
      <c r="N6" s="623"/>
      <c r="O6" s="623"/>
      <c r="P6" s="623"/>
      <c r="Q6" s="623"/>
      <c r="R6" s="623"/>
      <c r="S6" s="623"/>
      <c r="T6" s="623"/>
      <c r="U6" s="623"/>
      <c r="V6" s="623"/>
      <c r="W6" s="623"/>
      <c r="X6" s="623"/>
      <c r="Y6" s="624"/>
    </row>
    <row r="7" spans="2:25" ht="23.25" customHeight="1" x14ac:dyDescent="0.2">
      <c r="B7" s="691" t="s">
        <v>149</v>
      </c>
      <c r="C7" s="691"/>
      <c r="D7" s="691"/>
      <c r="E7" s="691"/>
      <c r="F7" s="691"/>
      <c r="G7" s="133" t="s">
        <v>44</v>
      </c>
      <c r="H7" s="169" t="s">
        <v>127</v>
      </c>
      <c r="I7" s="169"/>
      <c r="J7" s="169"/>
      <c r="K7" s="169"/>
      <c r="L7" s="133" t="s">
        <v>44</v>
      </c>
      <c r="M7" s="169" t="s">
        <v>126</v>
      </c>
      <c r="N7" s="169"/>
      <c r="O7" s="169"/>
      <c r="P7" s="169"/>
      <c r="Q7" s="133" t="s">
        <v>44</v>
      </c>
      <c r="R7" s="169" t="s">
        <v>125</v>
      </c>
      <c r="S7" s="169"/>
      <c r="T7" s="169"/>
      <c r="U7" s="169"/>
      <c r="V7" s="169"/>
      <c r="W7" s="151"/>
      <c r="X7" s="151"/>
      <c r="Y7" s="138"/>
    </row>
    <row r="8" spans="2:25" ht="20.100000000000001" customHeight="1" x14ac:dyDescent="0.2">
      <c r="B8" s="728" t="s">
        <v>155</v>
      </c>
      <c r="C8" s="729"/>
      <c r="D8" s="729"/>
      <c r="E8" s="729"/>
      <c r="F8" s="730"/>
      <c r="G8" s="165" t="s">
        <v>44</v>
      </c>
      <c r="H8" s="626" t="s">
        <v>890</v>
      </c>
      <c r="I8" s="626"/>
      <c r="J8" s="626"/>
      <c r="K8" s="626"/>
      <c r="L8" s="626"/>
      <c r="M8" s="626"/>
      <c r="N8" s="626"/>
      <c r="O8" s="626"/>
      <c r="P8" s="626"/>
      <c r="Q8" s="626"/>
      <c r="R8" s="626"/>
      <c r="S8" s="626"/>
      <c r="T8" s="626"/>
      <c r="U8" s="626"/>
      <c r="V8" s="626"/>
      <c r="W8" s="626"/>
      <c r="X8" s="626"/>
      <c r="Y8" s="627"/>
    </row>
    <row r="9" spans="2:25" ht="20.100000000000001" customHeight="1" x14ac:dyDescent="0.2">
      <c r="B9" s="668"/>
      <c r="C9" s="669"/>
      <c r="D9" s="669"/>
      <c r="E9" s="669"/>
      <c r="F9" s="733"/>
      <c r="G9" s="149" t="s">
        <v>44</v>
      </c>
      <c r="H9" s="629" t="s">
        <v>889</v>
      </c>
      <c r="I9" s="629"/>
      <c r="J9" s="629"/>
      <c r="K9" s="629"/>
      <c r="L9" s="629"/>
      <c r="M9" s="629"/>
      <c r="N9" s="629"/>
      <c r="O9" s="629"/>
      <c r="P9" s="629"/>
      <c r="Q9" s="629"/>
      <c r="R9" s="629"/>
      <c r="S9" s="629"/>
      <c r="T9" s="629"/>
      <c r="U9" s="629"/>
      <c r="V9" s="629"/>
      <c r="W9" s="629"/>
      <c r="X9" s="629"/>
      <c r="Y9" s="630"/>
    </row>
    <row r="10" spans="2:25" ht="10.5" customHeight="1" x14ac:dyDescent="0.2">
      <c r="B10" s="130"/>
      <c r="C10" s="130"/>
      <c r="D10" s="130"/>
      <c r="E10" s="130"/>
      <c r="F10" s="130"/>
      <c r="G10" s="137"/>
      <c r="I10" s="154"/>
      <c r="J10" s="154"/>
      <c r="K10" s="154"/>
      <c r="L10" s="154"/>
      <c r="M10" s="154"/>
      <c r="N10" s="154"/>
      <c r="O10" s="154"/>
      <c r="P10" s="154"/>
      <c r="Q10" s="154"/>
      <c r="R10" s="154"/>
      <c r="S10" s="154"/>
      <c r="T10" s="154"/>
      <c r="U10" s="154"/>
      <c r="V10" s="154"/>
      <c r="W10" s="154"/>
      <c r="X10" s="154"/>
      <c r="Y10" s="154"/>
    </row>
    <row r="11" spans="2:25" ht="17.25" customHeight="1" x14ac:dyDescent="0.2">
      <c r="B11" s="117" t="s">
        <v>888</v>
      </c>
      <c r="C11" s="130"/>
      <c r="D11" s="130"/>
      <c r="E11" s="130"/>
      <c r="F11" s="130"/>
      <c r="G11" s="137"/>
      <c r="I11" s="154"/>
      <c r="J11" s="154"/>
      <c r="K11" s="154"/>
      <c r="L11" s="154"/>
      <c r="M11" s="154"/>
      <c r="N11" s="154"/>
      <c r="O11" s="154"/>
      <c r="P11" s="154"/>
      <c r="Q11" s="154"/>
      <c r="R11" s="154"/>
      <c r="S11" s="154"/>
      <c r="T11" s="154"/>
    </row>
    <row r="12" spans="2:25" ht="6" customHeight="1" x14ac:dyDescent="0.2">
      <c r="B12" s="145"/>
      <c r="C12" s="144"/>
      <c r="D12" s="144"/>
      <c r="E12" s="144"/>
      <c r="F12" s="144"/>
      <c r="G12" s="144"/>
      <c r="H12" s="144"/>
      <c r="I12" s="144"/>
      <c r="J12" s="144"/>
      <c r="K12" s="144"/>
      <c r="L12" s="144"/>
      <c r="M12" s="144"/>
      <c r="N12" s="144"/>
      <c r="O12" s="144"/>
      <c r="P12" s="144"/>
      <c r="Q12" s="144"/>
      <c r="R12" s="144"/>
      <c r="S12" s="144"/>
      <c r="T12" s="144"/>
      <c r="U12" s="145"/>
      <c r="V12" s="158"/>
      <c r="W12" s="158"/>
      <c r="X12" s="158"/>
      <c r="Y12" s="166"/>
    </row>
    <row r="13" spans="2:25" ht="21.75" customHeight="1" x14ac:dyDescent="0.2">
      <c r="B13" s="136"/>
      <c r="C13" s="117" t="s">
        <v>887</v>
      </c>
      <c r="U13" s="136"/>
      <c r="V13" s="141"/>
      <c r="W13" s="141"/>
      <c r="X13" s="141"/>
      <c r="Y13" s="182"/>
    </row>
    <row r="14" spans="2:25" ht="5.25" customHeight="1" x14ac:dyDescent="0.2">
      <c r="B14" s="136"/>
      <c r="U14" s="136"/>
      <c r="Y14" s="182"/>
    </row>
    <row r="15" spans="2:25" ht="28.5" customHeight="1" x14ac:dyDescent="0.2">
      <c r="B15" s="136"/>
      <c r="D15" s="661"/>
      <c r="E15" s="662"/>
      <c r="F15" s="662"/>
      <c r="G15" s="662"/>
      <c r="H15" s="662"/>
      <c r="I15" s="662"/>
      <c r="J15" s="662"/>
      <c r="K15" s="662"/>
      <c r="L15" s="710" t="s">
        <v>886</v>
      </c>
      <c r="M15" s="710"/>
      <c r="N15" s="807"/>
      <c r="O15" s="136"/>
      <c r="T15" s="130"/>
      <c r="U15" s="136"/>
      <c r="V15" s="141" t="s">
        <v>101</v>
      </c>
      <c r="W15" s="141" t="s">
        <v>94</v>
      </c>
      <c r="X15" s="141" t="s">
        <v>100</v>
      </c>
      <c r="Y15" s="182"/>
    </row>
    <row r="16" spans="2:25" ht="6" customHeight="1" x14ac:dyDescent="0.2">
      <c r="B16" s="136"/>
      <c r="U16" s="136"/>
      <c r="Y16" s="182"/>
    </row>
    <row r="17" spans="1:37" ht="19.5" customHeight="1" x14ac:dyDescent="0.2">
      <c r="B17" s="136"/>
      <c r="C17" s="117" t="s">
        <v>885</v>
      </c>
      <c r="U17" s="136"/>
      <c r="V17" s="130" t="s">
        <v>44</v>
      </c>
      <c r="W17" s="130" t="s">
        <v>94</v>
      </c>
      <c r="X17" s="130" t="s">
        <v>44</v>
      </c>
      <c r="Y17" s="182"/>
    </row>
    <row r="18" spans="1:37" ht="6.75" customHeight="1" x14ac:dyDescent="0.2">
      <c r="B18" s="136"/>
      <c r="L18" s="130"/>
      <c r="Q18" s="130"/>
      <c r="U18" s="136"/>
      <c r="Y18" s="182"/>
    </row>
    <row r="19" spans="1:37" ht="27.75" customHeight="1" x14ac:dyDescent="0.2">
      <c r="B19" s="136"/>
      <c r="C19" s="635" t="s">
        <v>884</v>
      </c>
      <c r="D19" s="635"/>
      <c r="E19" s="635"/>
      <c r="F19" s="635"/>
      <c r="G19" s="635"/>
      <c r="H19" s="635"/>
      <c r="I19" s="635"/>
      <c r="J19" s="635"/>
      <c r="K19" s="635"/>
      <c r="L19" s="635"/>
      <c r="M19" s="635"/>
      <c r="N19" s="635"/>
      <c r="O19" s="635"/>
      <c r="P19" s="635"/>
      <c r="Q19" s="635"/>
      <c r="R19" s="635"/>
      <c r="S19" s="635"/>
      <c r="T19" s="636"/>
      <c r="U19" s="136"/>
      <c r="V19" s="130" t="s">
        <v>44</v>
      </c>
      <c r="W19" s="130" t="s">
        <v>94</v>
      </c>
      <c r="X19" s="130" t="s">
        <v>44</v>
      </c>
      <c r="Y19" s="182"/>
    </row>
    <row r="20" spans="1:37" ht="8.25" customHeight="1" x14ac:dyDescent="0.2">
      <c r="B20" s="136"/>
      <c r="L20" s="130"/>
      <c r="Q20" s="130"/>
      <c r="U20" s="136"/>
      <c r="Y20" s="182"/>
    </row>
    <row r="21" spans="1:37" ht="18" customHeight="1" x14ac:dyDescent="0.2">
      <c r="B21" s="136"/>
      <c r="C21" s="117" t="s">
        <v>883</v>
      </c>
      <c r="L21" s="130"/>
      <c r="U21" s="136"/>
      <c r="V21" s="130" t="s">
        <v>44</v>
      </c>
      <c r="W21" s="130" t="s">
        <v>94</v>
      </c>
      <c r="X21" s="130" t="s">
        <v>44</v>
      </c>
      <c r="Y21" s="182"/>
    </row>
    <row r="22" spans="1:37" ht="8.25" customHeight="1" x14ac:dyDescent="0.2">
      <c r="B22" s="136"/>
      <c r="U22" s="136"/>
      <c r="Y22" s="182"/>
    </row>
    <row r="23" spans="1:37" ht="27.75" customHeight="1" x14ac:dyDescent="0.2">
      <c r="B23" s="131"/>
      <c r="C23" s="184"/>
      <c r="D23" s="134" t="s">
        <v>882</v>
      </c>
      <c r="E23" s="735" t="s">
        <v>881</v>
      </c>
      <c r="F23" s="735"/>
      <c r="G23" s="735"/>
      <c r="H23" s="735"/>
      <c r="I23" s="735"/>
      <c r="J23" s="735"/>
      <c r="K23" s="735"/>
      <c r="L23" s="735"/>
      <c r="M23" s="735"/>
      <c r="N23" s="735"/>
      <c r="O23" s="735"/>
      <c r="P23" s="735"/>
      <c r="Q23" s="735"/>
      <c r="R23" s="736"/>
      <c r="S23" s="338"/>
      <c r="U23" s="136"/>
      <c r="V23" s="175"/>
      <c r="W23" s="130"/>
      <c r="X23" s="175"/>
      <c r="Y23" s="129"/>
      <c r="AC23" s="137"/>
      <c r="AD23" s="137"/>
      <c r="AE23" s="137"/>
      <c r="AF23" s="137"/>
      <c r="AG23" s="137"/>
      <c r="AH23" s="137"/>
      <c r="AI23" s="137"/>
      <c r="AJ23" s="137"/>
      <c r="AK23" s="137"/>
    </row>
    <row r="24" spans="1:37" ht="54" customHeight="1" x14ac:dyDescent="0.2">
      <c r="B24" s="131"/>
      <c r="C24" s="184"/>
      <c r="D24" s="134" t="s">
        <v>880</v>
      </c>
      <c r="E24" s="735" t="s">
        <v>879</v>
      </c>
      <c r="F24" s="735"/>
      <c r="G24" s="735"/>
      <c r="H24" s="735"/>
      <c r="I24" s="735"/>
      <c r="J24" s="735"/>
      <c r="K24" s="735"/>
      <c r="L24" s="735"/>
      <c r="M24" s="735"/>
      <c r="N24" s="735"/>
      <c r="O24" s="735"/>
      <c r="P24" s="735"/>
      <c r="Q24" s="735"/>
      <c r="R24" s="736"/>
      <c r="S24" s="338"/>
      <c r="U24" s="136"/>
      <c r="V24" s="175"/>
      <c r="W24" s="130"/>
      <c r="X24" s="175"/>
      <c r="Y24" s="129"/>
      <c r="AC24" s="137"/>
      <c r="AD24" s="137"/>
      <c r="AE24" s="137"/>
      <c r="AF24" s="137"/>
      <c r="AG24" s="137"/>
      <c r="AH24" s="137"/>
      <c r="AI24" s="137"/>
      <c r="AJ24" s="137"/>
      <c r="AK24" s="137"/>
    </row>
    <row r="25" spans="1:37" ht="26.25" customHeight="1" x14ac:dyDescent="0.2">
      <c r="B25" s="131"/>
      <c r="C25" s="184"/>
      <c r="D25" s="134" t="s">
        <v>878</v>
      </c>
      <c r="E25" s="735" t="s">
        <v>877</v>
      </c>
      <c r="F25" s="735"/>
      <c r="G25" s="735"/>
      <c r="H25" s="735"/>
      <c r="I25" s="735"/>
      <c r="J25" s="735"/>
      <c r="K25" s="735"/>
      <c r="L25" s="735"/>
      <c r="M25" s="735"/>
      <c r="N25" s="735"/>
      <c r="O25" s="735"/>
      <c r="P25" s="735"/>
      <c r="Q25" s="735"/>
      <c r="R25" s="736"/>
      <c r="S25" s="338"/>
      <c r="U25" s="136"/>
      <c r="V25" s="175"/>
      <c r="W25" s="130"/>
      <c r="X25" s="175"/>
      <c r="Y25" s="129"/>
      <c r="AC25" s="137"/>
      <c r="AD25" s="137"/>
      <c r="AE25" s="137"/>
      <c r="AF25" s="137"/>
      <c r="AG25" s="137"/>
      <c r="AH25" s="137"/>
      <c r="AI25" s="137"/>
      <c r="AJ25" s="137"/>
      <c r="AK25" s="137"/>
    </row>
    <row r="26" spans="1:37" ht="17.25" customHeight="1" x14ac:dyDescent="0.2">
      <c r="B26" s="177"/>
      <c r="C26" s="868"/>
      <c r="D26" s="868"/>
      <c r="E26" s="869"/>
      <c r="F26" s="869"/>
      <c r="G26" s="869"/>
      <c r="H26" s="869"/>
      <c r="I26" s="869"/>
      <c r="J26" s="869"/>
      <c r="K26" s="869"/>
      <c r="L26" s="869"/>
      <c r="M26" s="869"/>
      <c r="N26" s="869"/>
      <c r="O26" s="869"/>
      <c r="P26" s="869"/>
      <c r="Q26" s="869"/>
      <c r="R26" s="869"/>
      <c r="S26" s="869"/>
      <c r="T26" s="870"/>
      <c r="U26" s="124"/>
      <c r="V26" s="123"/>
      <c r="W26" s="123"/>
      <c r="X26" s="123"/>
      <c r="Y26" s="132"/>
    </row>
    <row r="27" spans="1:37" ht="4.5" customHeight="1" x14ac:dyDescent="0.2">
      <c r="A27" s="507"/>
      <c r="B27" s="507"/>
      <c r="C27" s="507"/>
      <c r="D27" s="507"/>
      <c r="E27" s="507"/>
      <c r="F27" s="507"/>
      <c r="G27" s="507"/>
      <c r="H27" s="507"/>
      <c r="I27" s="507"/>
      <c r="J27" s="507"/>
      <c r="K27" s="507"/>
      <c r="L27" s="507"/>
      <c r="M27" s="507"/>
      <c r="N27" s="507"/>
      <c r="O27" s="507"/>
      <c r="P27" s="507"/>
      <c r="Q27" s="507"/>
      <c r="R27" s="507"/>
      <c r="S27" s="507"/>
      <c r="T27" s="507"/>
      <c r="U27" s="507"/>
      <c r="V27" s="507"/>
      <c r="W27" s="507"/>
      <c r="X27" s="507"/>
      <c r="Y27" s="507"/>
      <c r="Z27" s="507"/>
    </row>
    <row r="28" spans="1:37" ht="26.25" customHeight="1" x14ac:dyDescent="0.2">
      <c r="B28" s="123" t="s">
        <v>876</v>
      </c>
    </row>
    <row r="29" spans="1:37" ht="6" customHeight="1" x14ac:dyDescent="0.2">
      <c r="B29" s="145"/>
      <c r="C29" s="144"/>
      <c r="D29" s="144"/>
      <c r="E29" s="144"/>
      <c r="F29" s="144"/>
      <c r="G29" s="144"/>
      <c r="H29" s="144"/>
      <c r="I29" s="144"/>
      <c r="J29" s="144"/>
      <c r="K29" s="144"/>
      <c r="L29" s="144"/>
      <c r="M29" s="144"/>
      <c r="N29" s="144"/>
      <c r="O29" s="144"/>
      <c r="P29" s="144"/>
      <c r="Q29" s="144"/>
      <c r="R29" s="144"/>
      <c r="S29" s="144"/>
      <c r="T29" s="144"/>
      <c r="U29" s="145"/>
      <c r="V29" s="144"/>
      <c r="W29" s="144"/>
      <c r="X29" s="144"/>
      <c r="Y29" s="166"/>
    </row>
    <row r="30" spans="1:37" ht="22.5" customHeight="1" x14ac:dyDescent="0.2">
      <c r="B30" s="136"/>
      <c r="C30" s="117" t="s">
        <v>875</v>
      </c>
      <c r="U30" s="136"/>
      <c r="Y30" s="182"/>
    </row>
    <row r="31" spans="1:37" ht="6" customHeight="1" x14ac:dyDescent="0.2">
      <c r="B31" s="136"/>
      <c r="U31" s="136"/>
      <c r="Y31" s="182"/>
    </row>
    <row r="32" spans="1:37" ht="21" customHeight="1" x14ac:dyDescent="0.2">
      <c r="B32" s="136"/>
      <c r="D32" s="661"/>
      <c r="E32" s="662"/>
      <c r="F32" s="662"/>
      <c r="G32" s="662"/>
      <c r="H32" s="662"/>
      <c r="I32" s="662"/>
      <c r="J32" s="662"/>
      <c r="K32" s="662"/>
      <c r="L32" s="662"/>
      <c r="M32" s="662"/>
      <c r="N32" s="169" t="s">
        <v>95</v>
      </c>
      <c r="O32" s="136"/>
      <c r="T32" s="130"/>
      <c r="U32" s="136"/>
      <c r="Y32" s="182"/>
    </row>
    <row r="33" spans="2:25" ht="9" customHeight="1" x14ac:dyDescent="0.2">
      <c r="B33" s="136"/>
      <c r="L33" s="130"/>
      <c r="Q33" s="130"/>
      <c r="U33" s="136"/>
      <c r="Y33" s="182"/>
    </row>
    <row r="34" spans="2:25" x14ac:dyDescent="0.2">
      <c r="B34" s="136"/>
      <c r="C34" s="117" t="s">
        <v>874</v>
      </c>
      <c r="U34" s="136"/>
      <c r="Y34" s="182"/>
    </row>
    <row r="35" spans="2:25" ht="7.5" customHeight="1" x14ac:dyDescent="0.2">
      <c r="B35" s="136"/>
      <c r="U35" s="136"/>
      <c r="Y35" s="182"/>
    </row>
    <row r="36" spans="2:25" ht="21.75" customHeight="1" x14ac:dyDescent="0.2">
      <c r="B36" s="136"/>
      <c r="D36" s="661"/>
      <c r="E36" s="662"/>
      <c r="F36" s="662"/>
      <c r="G36" s="662"/>
      <c r="H36" s="662"/>
      <c r="I36" s="662"/>
      <c r="J36" s="662"/>
      <c r="K36" s="662"/>
      <c r="L36" s="662"/>
      <c r="M36" s="662"/>
      <c r="N36" s="169" t="s">
        <v>95</v>
      </c>
      <c r="O36" s="136"/>
      <c r="T36" s="130"/>
      <c r="U36" s="136"/>
      <c r="Y36" s="182"/>
    </row>
    <row r="37" spans="2:25" ht="6.75" customHeight="1" x14ac:dyDescent="0.2">
      <c r="B37" s="136"/>
      <c r="L37" s="130"/>
      <c r="Q37" s="130"/>
      <c r="U37" s="136"/>
      <c r="Y37" s="182"/>
    </row>
    <row r="38" spans="2:25" ht="15.75" customHeight="1" x14ac:dyDescent="0.2">
      <c r="B38" s="136"/>
      <c r="C38" s="117" t="s">
        <v>873</v>
      </c>
      <c r="L38" s="130"/>
      <c r="Q38" s="130"/>
      <c r="U38" s="136"/>
      <c r="V38" s="141" t="s">
        <v>101</v>
      </c>
      <c r="W38" s="141" t="s">
        <v>94</v>
      </c>
      <c r="X38" s="141" t="s">
        <v>100</v>
      </c>
      <c r="Y38" s="182"/>
    </row>
    <row r="39" spans="2:25" ht="6.75" customHeight="1" x14ac:dyDescent="0.2">
      <c r="B39" s="136"/>
      <c r="L39" s="130"/>
      <c r="Q39" s="130"/>
      <c r="U39" s="136"/>
      <c r="Y39" s="182"/>
    </row>
    <row r="40" spans="2:25" ht="21.75" customHeight="1" x14ac:dyDescent="0.2">
      <c r="B40" s="136"/>
      <c r="D40" s="661"/>
      <c r="E40" s="662"/>
      <c r="F40" s="662"/>
      <c r="G40" s="662"/>
      <c r="H40" s="662"/>
      <c r="I40" s="662"/>
      <c r="J40" s="662"/>
      <c r="K40" s="662"/>
      <c r="L40" s="662"/>
      <c r="M40" s="662"/>
      <c r="N40" s="169" t="s">
        <v>618</v>
      </c>
      <c r="O40" s="136"/>
      <c r="P40" s="130" t="s">
        <v>238</v>
      </c>
      <c r="Q40" s="130"/>
      <c r="R40" s="117" t="s">
        <v>872</v>
      </c>
      <c r="U40" s="506"/>
      <c r="V40" s="130" t="s">
        <v>44</v>
      </c>
      <c r="W40" s="130" t="s">
        <v>94</v>
      </c>
      <c r="X40" s="130" t="s">
        <v>44</v>
      </c>
      <c r="Y40" s="182"/>
    </row>
    <row r="41" spans="2:25" ht="8.25" customHeight="1" x14ac:dyDescent="0.2">
      <c r="B41" s="136"/>
      <c r="L41" s="130"/>
      <c r="Q41" s="130"/>
      <c r="U41" s="136"/>
      <c r="Y41" s="182"/>
    </row>
    <row r="42" spans="2:25" ht="14.25" customHeight="1" x14ac:dyDescent="0.2">
      <c r="B42" s="136"/>
      <c r="C42" s="117" t="s">
        <v>871</v>
      </c>
      <c r="U42" s="136"/>
      <c r="Y42" s="182"/>
    </row>
    <row r="43" spans="2:25" ht="5.25" customHeight="1" x14ac:dyDescent="0.2">
      <c r="B43" s="136"/>
      <c r="U43" s="136"/>
      <c r="Y43" s="182"/>
    </row>
    <row r="44" spans="2:25" ht="18" customHeight="1" x14ac:dyDescent="0.2">
      <c r="B44" s="136" t="s">
        <v>336</v>
      </c>
      <c r="D44" s="661" t="s">
        <v>338</v>
      </c>
      <c r="E44" s="662"/>
      <c r="F44" s="726"/>
      <c r="G44" s="734"/>
      <c r="H44" s="735"/>
      <c r="I44" s="735"/>
      <c r="J44" s="735"/>
      <c r="K44" s="735"/>
      <c r="L44" s="735"/>
      <c r="M44" s="735"/>
      <c r="N44" s="735"/>
      <c r="O44" s="735"/>
      <c r="P44" s="735"/>
      <c r="Q44" s="735"/>
      <c r="R44" s="735"/>
      <c r="S44" s="736"/>
      <c r="U44" s="131"/>
      <c r="V44" s="137"/>
      <c r="W44" s="137"/>
      <c r="X44" s="137"/>
      <c r="Y44" s="182"/>
    </row>
    <row r="45" spans="2:25" ht="18.75" customHeight="1" x14ac:dyDescent="0.2">
      <c r="B45" s="136" t="s">
        <v>336</v>
      </c>
      <c r="D45" s="661" t="s">
        <v>337</v>
      </c>
      <c r="E45" s="662"/>
      <c r="F45" s="726"/>
      <c r="G45" s="734"/>
      <c r="H45" s="735"/>
      <c r="I45" s="735"/>
      <c r="J45" s="735"/>
      <c r="K45" s="735"/>
      <c r="L45" s="735"/>
      <c r="M45" s="735"/>
      <c r="N45" s="735"/>
      <c r="O45" s="735"/>
      <c r="P45" s="735"/>
      <c r="Q45" s="735"/>
      <c r="R45" s="735"/>
      <c r="S45" s="736"/>
      <c r="U45" s="131"/>
      <c r="V45" s="137"/>
      <c r="W45" s="137"/>
      <c r="X45" s="137"/>
      <c r="Y45" s="182"/>
    </row>
    <row r="46" spans="2:25" ht="19.5" customHeight="1" x14ac:dyDescent="0.2">
      <c r="B46" s="136" t="s">
        <v>336</v>
      </c>
      <c r="D46" s="661" t="s">
        <v>335</v>
      </c>
      <c r="E46" s="662"/>
      <c r="F46" s="726"/>
      <c r="G46" s="734"/>
      <c r="H46" s="735"/>
      <c r="I46" s="735"/>
      <c r="J46" s="735"/>
      <c r="K46" s="735"/>
      <c r="L46" s="735"/>
      <c r="M46" s="735"/>
      <c r="N46" s="735"/>
      <c r="O46" s="735"/>
      <c r="P46" s="735"/>
      <c r="Q46" s="735"/>
      <c r="R46" s="735"/>
      <c r="S46" s="736"/>
      <c r="U46" s="131"/>
      <c r="V46" s="137"/>
      <c r="W46" s="137"/>
      <c r="X46" s="137"/>
      <c r="Y46" s="182"/>
    </row>
    <row r="47" spans="2:25" ht="21" customHeight="1" x14ac:dyDescent="0.2">
      <c r="B47" s="136"/>
      <c r="C47" s="130"/>
      <c r="D47" s="130"/>
      <c r="E47" s="130"/>
      <c r="F47" s="130"/>
      <c r="G47" s="130"/>
      <c r="H47" s="130"/>
      <c r="I47" s="130"/>
      <c r="J47" s="130"/>
      <c r="K47" s="130"/>
      <c r="L47" s="130"/>
      <c r="M47" s="130"/>
      <c r="N47" s="130"/>
      <c r="O47" s="130"/>
      <c r="U47" s="136"/>
      <c r="V47" s="141" t="s">
        <v>101</v>
      </c>
      <c r="W47" s="141" t="s">
        <v>94</v>
      </c>
      <c r="X47" s="141" t="s">
        <v>100</v>
      </c>
      <c r="Y47" s="182"/>
    </row>
    <row r="48" spans="2:25" x14ac:dyDescent="0.2">
      <c r="B48" s="136"/>
      <c r="C48" s="117" t="s">
        <v>870</v>
      </c>
      <c r="D48" s="130"/>
      <c r="E48" s="130"/>
      <c r="F48" s="130"/>
      <c r="G48" s="130"/>
      <c r="H48" s="130"/>
      <c r="I48" s="130"/>
      <c r="J48" s="130"/>
      <c r="K48" s="130"/>
      <c r="L48" s="130"/>
      <c r="M48" s="130"/>
      <c r="N48" s="130"/>
      <c r="O48" s="130"/>
      <c r="U48" s="506"/>
      <c r="V48" s="130" t="s">
        <v>44</v>
      </c>
      <c r="W48" s="130" t="s">
        <v>94</v>
      </c>
      <c r="X48" s="130" t="s">
        <v>44</v>
      </c>
      <c r="Y48" s="182"/>
    </row>
    <row r="49" spans="1:37" ht="9" customHeight="1" x14ac:dyDescent="0.2">
      <c r="B49" s="136"/>
      <c r="D49" s="130"/>
      <c r="E49" s="130"/>
      <c r="F49" s="130"/>
      <c r="G49" s="130"/>
      <c r="H49" s="130"/>
      <c r="I49" s="130"/>
      <c r="J49" s="130"/>
      <c r="K49" s="130"/>
      <c r="L49" s="130"/>
      <c r="M49" s="130"/>
      <c r="N49" s="130"/>
      <c r="O49" s="130"/>
      <c r="U49" s="131"/>
      <c r="V49" s="137"/>
      <c r="W49" s="137"/>
      <c r="X49" s="137"/>
      <c r="Y49" s="182"/>
      <c r="Z49" s="130"/>
      <c r="AA49" s="130"/>
      <c r="AB49" s="130"/>
    </row>
    <row r="50" spans="1:37" ht="37.5" customHeight="1" x14ac:dyDescent="0.2">
      <c r="B50" s="136"/>
      <c r="C50" s="635" t="s">
        <v>869</v>
      </c>
      <c r="D50" s="635"/>
      <c r="E50" s="635"/>
      <c r="F50" s="635"/>
      <c r="G50" s="635"/>
      <c r="H50" s="635"/>
      <c r="I50" s="635"/>
      <c r="J50" s="635"/>
      <c r="K50" s="635"/>
      <c r="L50" s="635"/>
      <c r="M50" s="635"/>
      <c r="N50" s="635"/>
      <c r="O50" s="635"/>
      <c r="P50" s="635"/>
      <c r="Q50" s="635"/>
      <c r="R50" s="635"/>
      <c r="S50" s="635"/>
      <c r="T50" s="636"/>
      <c r="U50" s="506"/>
      <c r="V50" s="130" t="s">
        <v>44</v>
      </c>
      <c r="W50" s="130" t="s">
        <v>94</v>
      </c>
      <c r="X50" s="130" t="s">
        <v>44</v>
      </c>
      <c r="Y50" s="182"/>
    </row>
    <row r="51" spans="1:37" ht="6" customHeight="1" x14ac:dyDescent="0.2">
      <c r="B51" s="124"/>
      <c r="C51" s="123"/>
      <c r="D51" s="123"/>
      <c r="E51" s="123"/>
      <c r="F51" s="123"/>
      <c r="G51" s="123"/>
      <c r="H51" s="123"/>
      <c r="I51" s="123"/>
      <c r="J51" s="123"/>
      <c r="K51" s="123"/>
      <c r="L51" s="123"/>
      <c r="M51" s="123"/>
      <c r="N51" s="123"/>
      <c r="O51" s="123"/>
      <c r="P51" s="123"/>
      <c r="Q51" s="123"/>
      <c r="R51" s="123"/>
      <c r="S51" s="123"/>
      <c r="T51" s="123"/>
      <c r="U51" s="124"/>
      <c r="V51" s="123"/>
      <c r="W51" s="123"/>
      <c r="X51" s="123"/>
      <c r="Y51" s="132"/>
    </row>
    <row r="52" spans="1:37" x14ac:dyDescent="0.2">
      <c r="A52" s="137"/>
      <c r="B52" s="117" t="s">
        <v>209</v>
      </c>
      <c r="E52" s="143"/>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row>
    <row r="53" spans="1:37" x14ac:dyDescent="0.2">
      <c r="A53" s="137"/>
      <c r="B53" s="117" t="s">
        <v>208</v>
      </c>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row>
    <row r="122" spans="3:7" x14ac:dyDescent="0.2">
      <c r="C122" s="123"/>
      <c r="D122" s="123"/>
      <c r="E122" s="123"/>
      <c r="F122" s="123"/>
      <c r="G122" s="123"/>
    </row>
    <row r="123" spans="3:7" x14ac:dyDescent="0.2">
      <c r="C123" s="144"/>
    </row>
  </sheetData>
  <mergeCells count="25">
    <mergeCell ref="C50:T50"/>
    <mergeCell ref="D36:M36"/>
    <mergeCell ref="D40:M40"/>
    <mergeCell ref="D45:F45"/>
    <mergeCell ref="G45:S45"/>
    <mergeCell ref="D46:F46"/>
    <mergeCell ref="G46:S46"/>
    <mergeCell ref="D44:F44"/>
    <mergeCell ref="G44:S44"/>
    <mergeCell ref="C26:D26"/>
    <mergeCell ref="E26:T26"/>
    <mergeCell ref="D32:M32"/>
    <mergeCell ref="B4:Y4"/>
    <mergeCell ref="B6:F6"/>
    <mergeCell ref="G6:Y6"/>
    <mergeCell ref="B7:F7"/>
    <mergeCell ref="B8:F9"/>
    <mergeCell ref="E25:R25"/>
    <mergeCell ref="H8:Y8"/>
    <mergeCell ref="H9:Y9"/>
    <mergeCell ref="D15:K15"/>
    <mergeCell ref="L15:N15"/>
    <mergeCell ref="C19:T19"/>
    <mergeCell ref="E23:R23"/>
    <mergeCell ref="E24:R24"/>
  </mergeCells>
  <phoneticPr fontId="29"/>
  <dataValidations count="1">
    <dataValidation type="list" allowBlank="1" showInputMessage="1" showErrorMessage="1" sqref="G7:G9 L7 Q7 V40 X40 V50 X50 V17 X17 X21 X19 V19 V21 X48 AB49 V48 Z49" xr:uid="{EF570F37-F291-4249-B9F6-11ED44FB078C}">
      <formula1>"□,■"</formula1>
    </dataValidation>
  </dataValidations>
  <pageMargins left="0.7" right="0.7" top="0.75" bottom="0.75" header="0.3" footer="0.3"/>
  <pageSetup paperSize="9" scale="92" orientation="portrait" r:id="rId1"/>
  <colBreaks count="1" manualBreakCount="1">
    <brk id="2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20726-6711-4A74-A5A6-E5CB65362561}">
  <sheetPr>
    <tabColor rgb="FF0070C0"/>
  </sheetPr>
  <dimension ref="B2:AB123"/>
  <sheetViews>
    <sheetView zoomScaleNormal="100" workbookViewId="0"/>
  </sheetViews>
  <sheetFormatPr defaultColWidth="4" defaultRowHeight="13.2" x14ac:dyDescent="0.2"/>
  <cols>
    <col min="1" max="1" width="1.44140625" style="117" customWidth="1"/>
    <col min="2" max="2" width="2.33203125" style="117" customWidth="1"/>
    <col min="3" max="3" width="1.109375" style="117" customWidth="1"/>
    <col min="4" max="17" width="4" style="117"/>
    <col min="18" max="18" width="5.109375" style="117" customWidth="1"/>
    <col min="19" max="19" width="8.109375" style="117" customWidth="1"/>
    <col min="20" max="20" width="4" style="117"/>
    <col min="21" max="21" width="2.33203125" style="117" customWidth="1"/>
    <col min="22" max="22" width="4" style="117"/>
    <col min="23" max="23" width="2.21875" style="117" customWidth="1"/>
    <col min="24" max="24" width="4" style="117"/>
    <col min="25" max="25" width="2.33203125" style="117" customWidth="1"/>
    <col min="26" max="26" width="1.44140625" style="117" customWidth="1"/>
    <col min="27" max="16384" width="4" style="117"/>
  </cols>
  <sheetData>
    <row r="2" spans="2:25" x14ac:dyDescent="0.2">
      <c r="B2" s="117" t="s">
        <v>916</v>
      </c>
      <c r="C2" s="184"/>
      <c r="D2" s="184"/>
      <c r="E2" s="184"/>
      <c r="F2" s="184"/>
      <c r="G2" s="184"/>
      <c r="H2" s="184"/>
      <c r="I2" s="184"/>
      <c r="J2" s="184"/>
      <c r="K2" s="184"/>
      <c r="L2" s="184"/>
      <c r="M2" s="184"/>
      <c r="N2" s="184"/>
      <c r="O2" s="184"/>
      <c r="P2" s="184"/>
      <c r="Q2" s="184"/>
      <c r="R2" s="184"/>
      <c r="S2" s="184"/>
      <c r="T2" s="184"/>
      <c r="U2" s="184"/>
      <c r="V2" s="184"/>
      <c r="W2" s="184"/>
      <c r="X2" s="184"/>
      <c r="Y2" s="184"/>
    </row>
    <row r="4" spans="2:25" x14ac:dyDescent="0.2">
      <c r="B4" s="622" t="s">
        <v>915</v>
      </c>
      <c r="C4" s="622"/>
      <c r="D4" s="622"/>
      <c r="E4" s="622"/>
      <c r="F4" s="622"/>
      <c r="G4" s="622"/>
      <c r="H4" s="622"/>
      <c r="I4" s="622"/>
      <c r="J4" s="622"/>
      <c r="K4" s="622"/>
      <c r="L4" s="622"/>
      <c r="M4" s="622"/>
      <c r="N4" s="622"/>
      <c r="O4" s="622"/>
      <c r="P4" s="622"/>
      <c r="Q4" s="622"/>
      <c r="R4" s="622"/>
      <c r="S4" s="622"/>
      <c r="T4" s="622"/>
      <c r="U4" s="622"/>
      <c r="V4" s="622"/>
      <c r="W4" s="622"/>
      <c r="X4" s="622"/>
      <c r="Y4" s="622"/>
    </row>
    <row r="6" spans="2:25" ht="23.25" customHeight="1" x14ac:dyDescent="0.2">
      <c r="B6" s="691" t="s">
        <v>11</v>
      </c>
      <c r="C6" s="691"/>
      <c r="D6" s="691"/>
      <c r="E6" s="691"/>
      <c r="F6" s="691"/>
      <c r="G6" s="618"/>
      <c r="H6" s="623"/>
      <c r="I6" s="623"/>
      <c r="J6" s="623"/>
      <c r="K6" s="623"/>
      <c r="L6" s="623"/>
      <c r="M6" s="623"/>
      <c r="N6" s="623"/>
      <c r="O6" s="623"/>
      <c r="P6" s="623"/>
      <c r="Q6" s="623"/>
      <c r="R6" s="623"/>
      <c r="S6" s="623"/>
      <c r="T6" s="623"/>
      <c r="U6" s="623"/>
      <c r="V6" s="623"/>
      <c r="W6" s="623"/>
      <c r="X6" s="623"/>
      <c r="Y6" s="624"/>
    </row>
    <row r="7" spans="2:25" ht="23.25" customHeight="1" x14ac:dyDescent="0.2">
      <c r="B7" s="691" t="s">
        <v>149</v>
      </c>
      <c r="C7" s="691"/>
      <c r="D7" s="691"/>
      <c r="E7" s="691"/>
      <c r="F7" s="691"/>
      <c r="G7" s="133" t="s">
        <v>44</v>
      </c>
      <c r="H7" s="169" t="s">
        <v>127</v>
      </c>
      <c r="I7" s="169"/>
      <c r="J7" s="169"/>
      <c r="K7" s="169"/>
      <c r="L7" s="133" t="s">
        <v>44</v>
      </c>
      <c r="M7" s="169" t="s">
        <v>126</v>
      </c>
      <c r="N7" s="169"/>
      <c r="O7" s="169"/>
      <c r="P7" s="169"/>
      <c r="Q7" s="133" t="s">
        <v>44</v>
      </c>
      <c r="R7" s="169" t="s">
        <v>125</v>
      </c>
      <c r="S7" s="169"/>
      <c r="T7" s="169"/>
      <c r="U7" s="169"/>
      <c r="V7" s="169"/>
      <c r="W7" s="151"/>
      <c r="X7" s="151"/>
      <c r="Y7" s="138"/>
    </row>
    <row r="8" spans="2:25" ht="20.100000000000001" customHeight="1" x14ac:dyDescent="0.2">
      <c r="B8" s="728" t="s">
        <v>155</v>
      </c>
      <c r="C8" s="729"/>
      <c r="D8" s="729"/>
      <c r="E8" s="729"/>
      <c r="F8" s="730"/>
      <c r="G8" s="165" t="s">
        <v>44</v>
      </c>
      <c r="H8" s="626" t="s">
        <v>914</v>
      </c>
      <c r="I8" s="626"/>
      <c r="J8" s="626"/>
      <c r="K8" s="626"/>
      <c r="L8" s="626"/>
      <c r="M8" s="626"/>
      <c r="N8" s="626"/>
      <c r="O8" s="626"/>
      <c r="P8" s="626"/>
      <c r="Q8" s="626"/>
      <c r="R8" s="626"/>
      <c r="S8" s="626"/>
      <c r="T8" s="626"/>
      <c r="U8" s="626"/>
      <c r="V8" s="626"/>
      <c r="W8" s="626"/>
      <c r="X8" s="626"/>
      <c r="Y8" s="627"/>
    </row>
    <row r="9" spans="2:25" ht="20.100000000000001" customHeight="1" x14ac:dyDescent="0.2">
      <c r="B9" s="731"/>
      <c r="C9" s="622"/>
      <c r="D9" s="622"/>
      <c r="E9" s="622"/>
      <c r="F9" s="732"/>
      <c r="G9" s="180" t="s">
        <v>44</v>
      </c>
      <c r="H9" s="686" t="s">
        <v>913</v>
      </c>
      <c r="I9" s="686"/>
      <c r="J9" s="686"/>
      <c r="K9" s="686"/>
      <c r="L9" s="686"/>
      <c r="M9" s="686"/>
      <c r="N9" s="686"/>
      <c r="O9" s="686"/>
      <c r="P9" s="686"/>
      <c r="Q9" s="686"/>
      <c r="R9" s="686"/>
      <c r="S9" s="686"/>
      <c r="T9" s="686"/>
      <c r="U9" s="686"/>
      <c r="V9" s="686"/>
      <c r="W9" s="686"/>
      <c r="X9" s="686"/>
      <c r="Y9" s="687"/>
    </row>
    <row r="10" spans="2:25" ht="20.100000000000001" customHeight="1" x14ac:dyDescent="0.2">
      <c r="B10" s="668"/>
      <c r="C10" s="669"/>
      <c r="D10" s="669"/>
      <c r="E10" s="669"/>
      <c r="F10" s="733"/>
      <c r="G10" s="149" t="s">
        <v>44</v>
      </c>
      <c r="H10" s="629" t="s">
        <v>912</v>
      </c>
      <c r="I10" s="629"/>
      <c r="J10" s="629"/>
      <c r="K10" s="629"/>
      <c r="L10" s="629"/>
      <c r="M10" s="629"/>
      <c r="N10" s="629"/>
      <c r="O10" s="629"/>
      <c r="P10" s="629"/>
      <c r="Q10" s="629"/>
      <c r="R10" s="629"/>
      <c r="S10" s="629"/>
      <c r="T10" s="629"/>
      <c r="U10" s="629"/>
      <c r="V10" s="629"/>
      <c r="W10" s="629"/>
      <c r="X10" s="629"/>
      <c r="Y10" s="630"/>
    </row>
    <row r="11" spans="2:25" ht="10.5" customHeight="1" x14ac:dyDescent="0.2">
      <c r="B11" s="130"/>
      <c r="C11" s="130"/>
      <c r="D11" s="130"/>
      <c r="E11" s="130"/>
      <c r="F11" s="130"/>
      <c r="G11" s="137"/>
      <c r="I11" s="154"/>
      <c r="J11" s="154"/>
      <c r="K11" s="154"/>
      <c r="L11" s="154"/>
      <c r="M11" s="154"/>
      <c r="N11" s="154"/>
      <c r="O11" s="154"/>
      <c r="P11" s="154"/>
      <c r="Q11" s="154"/>
      <c r="R11" s="154"/>
      <c r="S11" s="154"/>
      <c r="T11" s="154"/>
      <c r="U11" s="154"/>
      <c r="V11" s="154"/>
      <c r="W11" s="154"/>
      <c r="X11" s="154"/>
      <c r="Y11" s="154"/>
    </row>
    <row r="12" spans="2:25" ht="15.75" customHeight="1" x14ac:dyDescent="0.2">
      <c r="B12" s="145"/>
      <c r="C12" s="146"/>
      <c r="D12" s="146"/>
      <c r="E12" s="146"/>
      <c r="F12" s="146"/>
      <c r="G12" s="143"/>
      <c r="H12" s="144"/>
      <c r="I12" s="161"/>
      <c r="J12" s="161"/>
      <c r="K12" s="161"/>
      <c r="L12" s="161"/>
      <c r="M12" s="161"/>
      <c r="N12" s="161"/>
      <c r="O12" s="161"/>
      <c r="P12" s="161"/>
      <c r="Q12" s="161"/>
      <c r="R12" s="161"/>
      <c r="S12" s="161"/>
      <c r="T12" s="160"/>
      <c r="U12" s="145"/>
      <c r="V12" s="158"/>
      <c r="W12" s="158"/>
      <c r="X12" s="158"/>
      <c r="Y12" s="166"/>
    </row>
    <row r="13" spans="2:25" ht="15.75" customHeight="1" x14ac:dyDescent="0.2">
      <c r="B13" s="136" t="s">
        <v>911</v>
      </c>
      <c r="C13" s="130"/>
      <c r="D13" s="130"/>
      <c r="E13" s="130"/>
      <c r="F13" s="130"/>
      <c r="G13" s="137"/>
      <c r="I13" s="154"/>
      <c r="J13" s="154"/>
      <c r="K13" s="154"/>
      <c r="L13" s="154"/>
      <c r="M13" s="154"/>
      <c r="N13" s="154"/>
      <c r="O13" s="154"/>
      <c r="P13" s="154"/>
      <c r="Q13" s="154"/>
      <c r="R13" s="154"/>
      <c r="S13" s="154"/>
      <c r="T13" s="154"/>
      <c r="U13" s="136"/>
      <c r="V13" s="141" t="s">
        <v>101</v>
      </c>
      <c r="W13" s="141" t="s">
        <v>94</v>
      </c>
      <c r="X13" s="141" t="s">
        <v>100</v>
      </c>
      <c r="Y13" s="182"/>
    </row>
    <row r="14" spans="2:25" ht="9.75" customHeight="1" x14ac:dyDescent="0.2">
      <c r="B14" s="136"/>
      <c r="C14" s="130"/>
      <c r="D14" s="130"/>
      <c r="E14" s="130"/>
      <c r="F14" s="130"/>
      <c r="G14" s="137"/>
      <c r="I14" s="154"/>
      <c r="J14" s="154"/>
      <c r="K14" s="154"/>
      <c r="L14" s="154"/>
      <c r="M14" s="154"/>
      <c r="N14" s="154"/>
      <c r="O14" s="154"/>
      <c r="P14" s="154"/>
      <c r="Q14" s="154"/>
      <c r="R14" s="154"/>
      <c r="S14" s="154"/>
      <c r="T14" s="154"/>
      <c r="U14" s="136"/>
      <c r="V14" s="141"/>
      <c r="W14" s="141"/>
      <c r="X14" s="141"/>
      <c r="Y14" s="182"/>
    </row>
    <row r="15" spans="2:25" ht="15.75" customHeight="1" x14ac:dyDescent="0.2">
      <c r="B15" s="136"/>
      <c r="C15" s="117" t="s">
        <v>910</v>
      </c>
      <c r="D15" s="130"/>
      <c r="E15" s="130"/>
      <c r="F15" s="130"/>
      <c r="G15" s="137"/>
      <c r="I15" s="154"/>
      <c r="J15" s="154"/>
      <c r="K15" s="154"/>
      <c r="L15" s="154"/>
      <c r="M15" s="154"/>
      <c r="N15" s="154"/>
      <c r="O15" s="154"/>
      <c r="P15" s="154"/>
      <c r="Q15" s="154"/>
      <c r="R15" s="154"/>
      <c r="S15" s="154"/>
      <c r="T15" s="154"/>
      <c r="U15" s="136"/>
      <c r="Y15" s="182"/>
    </row>
    <row r="16" spans="2:25" ht="31.5" customHeight="1" x14ac:dyDescent="0.2">
      <c r="B16" s="136"/>
      <c r="C16" s="798" t="s">
        <v>909</v>
      </c>
      <c r="D16" s="798"/>
      <c r="E16" s="798"/>
      <c r="F16" s="874"/>
      <c r="G16" s="165" t="s">
        <v>99</v>
      </c>
      <c r="H16" s="626" t="s">
        <v>908</v>
      </c>
      <c r="I16" s="626"/>
      <c r="J16" s="626"/>
      <c r="K16" s="626"/>
      <c r="L16" s="626"/>
      <c r="M16" s="626"/>
      <c r="N16" s="626"/>
      <c r="O16" s="626"/>
      <c r="P16" s="626"/>
      <c r="Q16" s="626"/>
      <c r="R16" s="626"/>
      <c r="S16" s="627"/>
      <c r="T16" s="137"/>
      <c r="U16" s="136"/>
      <c r="V16" s="130" t="s">
        <v>44</v>
      </c>
      <c r="W16" s="130" t="s">
        <v>94</v>
      </c>
      <c r="X16" s="130" t="s">
        <v>44</v>
      </c>
      <c r="Y16" s="129"/>
    </row>
    <row r="17" spans="2:25" ht="32.25" customHeight="1" x14ac:dyDescent="0.2">
      <c r="B17" s="131"/>
      <c r="C17" s="798"/>
      <c r="D17" s="798"/>
      <c r="E17" s="798"/>
      <c r="F17" s="874"/>
      <c r="G17" s="128" t="s">
        <v>97</v>
      </c>
      <c r="H17" s="638" t="s">
        <v>907</v>
      </c>
      <c r="I17" s="638"/>
      <c r="J17" s="638"/>
      <c r="K17" s="638"/>
      <c r="L17" s="638"/>
      <c r="M17" s="638"/>
      <c r="N17" s="638"/>
      <c r="O17" s="638"/>
      <c r="P17" s="638"/>
      <c r="Q17" s="638"/>
      <c r="R17" s="638"/>
      <c r="S17" s="639"/>
      <c r="T17" s="178"/>
      <c r="U17" s="136"/>
      <c r="V17" s="130" t="s">
        <v>44</v>
      </c>
      <c r="W17" s="130" t="s">
        <v>94</v>
      </c>
      <c r="X17" s="130" t="s">
        <v>44</v>
      </c>
      <c r="Y17" s="179"/>
    </row>
    <row r="18" spans="2:25" ht="5.25" customHeight="1" x14ac:dyDescent="0.2">
      <c r="B18" s="131"/>
      <c r="C18" s="137"/>
      <c r="D18" s="137"/>
      <c r="E18" s="137"/>
      <c r="F18" s="137"/>
      <c r="U18" s="136"/>
      <c r="Y18" s="182"/>
    </row>
    <row r="19" spans="2:25" ht="17.25" customHeight="1" x14ac:dyDescent="0.2">
      <c r="B19" s="131"/>
      <c r="C19" s="137" t="s">
        <v>906</v>
      </c>
      <c r="D19" s="137"/>
      <c r="E19" s="137"/>
      <c r="F19" s="137"/>
      <c r="U19" s="136"/>
      <c r="Y19" s="182"/>
    </row>
    <row r="20" spans="2:25" ht="32.25" customHeight="1" x14ac:dyDescent="0.2">
      <c r="B20" s="131"/>
      <c r="C20" s="798" t="s">
        <v>899</v>
      </c>
      <c r="D20" s="691"/>
      <c r="E20" s="691"/>
      <c r="F20" s="661"/>
      <c r="G20" s="165" t="s">
        <v>99</v>
      </c>
      <c r="H20" s="632" t="s">
        <v>905</v>
      </c>
      <c r="I20" s="632"/>
      <c r="J20" s="632"/>
      <c r="K20" s="632"/>
      <c r="L20" s="632"/>
      <c r="M20" s="632"/>
      <c r="N20" s="632"/>
      <c r="O20" s="632"/>
      <c r="P20" s="632"/>
      <c r="Q20" s="632"/>
      <c r="R20" s="632"/>
      <c r="S20" s="633"/>
      <c r="U20" s="136"/>
      <c r="V20" s="130" t="s">
        <v>44</v>
      </c>
      <c r="W20" s="130" t="s">
        <v>94</v>
      </c>
      <c r="X20" s="130" t="s">
        <v>44</v>
      </c>
      <c r="Y20" s="129"/>
    </row>
    <row r="21" spans="2:25" ht="31.5" customHeight="1" x14ac:dyDescent="0.2">
      <c r="B21" s="131"/>
      <c r="C21" s="691"/>
      <c r="D21" s="691"/>
      <c r="E21" s="691"/>
      <c r="F21" s="661"/>
      <c r="G21" s="149" t="s">
        <v>97</v>
      </c>
      <c r="H21" s="638" t="s">
        <v>904</v>
      </c>
      <c r="I21" s="638"/>
      <c r="J21" s="638"/>
      <c r="K21" s="638"/>
      <c r="L21" s="638"/>
      <c r="M21" s="638"/>
      <c r="N21" s="638"/>
      <c r="O21" s="638"/>
      <c r="P21" s="638"/>
      <c r="Q21" s="638"/>
      <c r="R21" s="638"/>
      <c r="S21" s="639"/>
      <c r="U21" s="136"/>
      <c r="V21" s="130" t="s">
        <v>44</v>
      </c>
      <c r="W21" s="130" t="s">
        <v>94</v>
      </c>
      <c r="X21" s="130" t="s">
        <v>44</v>
      </c>
      <c r="Y21" s="129"/>
    </row>
    <row r="22" spans="2:25" ht="4.5" customHeight="1" x14ac:dyDescent="0.2">
      <c r="B22" s="131"/>
      <c r="C22" s="137"/>
      <c r="D22" s="137"/>
      <c r="E22" s="137"/>
      <c r="F22" s="137"/>
      <c r="U22" s="136"/>
      <c r="Y22" s="182"/>
    </row>
    <row r="23" spans="2:25" ht="17.25" customHeight="1" x14ac:dyDescent="0.2">
      <c r="B23" s="131"/>
      <c r="C23" s="137" t="s">
        <v>903</v>
      </c>
      <c r="D23" s="137"/>
      <c r="E23" s="137"/>
      <c r="F23" s="137"/>
      <c r="U23" s="136"/>
      <c r="Y23" s="182"/>
    </row>
    <row r="24" spans="2:25" ht="31.5" customHeight="1" x14ac:dyDescent="0.2">
      <c r="B24" s="131"/>
      <c r="C24" s="798" t="s">
        <v>899</v>
      </c>
      <c r="D24" s="691"/>
      <c r="E24" s="691"/>
      <c r="F24" s="661"/>
      <c r="G24" s="165" t="s">
        <v>99</v>
      </c>
      <c r="H24" s="632" t="s">
        <v>902</v>
      </c>
      <c r="I24" s="632"/>
      <c r="J24" s="632"/>
      <c r="K24" s="632"/>
      <c r="L24" s="632"/>
      <c r="M24" s="632"/>
      <c r="N24" s="632"/>
      <c r="O24" s="632"/>
      <c r="P24" s="632"/>
      <c r="Q24" s="632"/>
      <c r="R24" s="632"/>
      <c r="S24" s="633"/>
      <c r="U24" s="136"/>
      <c r="V24" s="130" t="s">
        <v>44</v>
      </c>
      <c r="W24" s="130" t="s">
        <v>94</v>
      </c>
      <c r="X24" s="130" t="s">
        <v>44</v>
      </c>
      <c r="Y24" s="129"/>
    </row>
    <row r="25" spans="2:25" ht="44.25" customHeight="1" x14ac:dyDescent="0.2">
      <c r="B25" s="131"/>
      <c r="C25" s="691"/>
      <c r="D25" s="691"/>
      <c r="E25" s="691"/>
      <c r="F25" s="661"/>
      <c r="G25" s="149" t="s">
        <v>97</v>
      </c>
      <c r="H25" s="638" t="s">
        <v>901</v>
      </c>
      <c r="I25" s="638"/>
      <c r="J25" s="638"/>
      <c r="K25" s="638"/>
      <c r="L25" s="638"/>
      <c r="M25" s="638"/>
      <c r="N25" s="638"/>
      <c r="O25" s="638"/>
      <c r="P25" s="638"/>
      <c r="Q25" s="638"/>
      <c r="R25" s="638"/>
      <c r="S25" s="639"/>
      <c r="U25" s="136"/>
      <c r="V25" s="130" t="s">
        <v>44</v>
      </c>
      <c r="W25" s="130" t="s">
        <v>94</v>
      </c>
      <c r="X25" s="130" t="s">
        <v>44</v>
      </c>
      <c r="Y25" s="129"/>
    </row>
    <row r="26" spans="2:25" ht="6.75" customHeight="1" x14ac:dyDescent="0.2">
      <c r="B26" s="131"/>
      <c r="C26" s="137"/>
      <c r="D26" s="137"/>
      <c r="E26" s="137"/>
      <c r="F26" s="137"/>
      <c r="G26" s="508"/>
      <c r="U26" s="136"/>
      <c r="Y26" s="182"/>
    </row>
    <row r="27" spans="2:25" ht="18" customHeight="1" x14ac:dyDescent="0.2">
      <c r="B27" s="131"/>
      <c r="C27" s="137" t="s">
        <v>900</v>
      </c>
      <c r="E27" s="137"/>
      <c r="F27" s="137"/>
      <c r="U27" s="136"/>
      <c r="Y27" s="182"/>
    </row>
    <row r="28" spans="2:25" ht="31.5" customHeight="1" x14ac:dyDescent="0.2">
      <c r="B28" s="131"/>
      <c r="C28" s="798" t="s">
        <v>899</v>
      </c>
      <c r="D28" s="691"/>
      <c r="E28" s="691"/>
      <c r="F28" s="661"/>
      <c r="G28" s="165" t="s">
        <v>99</v>
      </c>
      <c r="H28" s="632" t="s">
        <v>898</v>
      </c>
      <c r="I28" s="632"/>
      <c r="J28" s="632"/>
      <c r="K28" s="632"/>
      <c r="L28" s="632"/>
      <c r="M28" s="632"/>
      <c r="N28" s="632"/>
      <c r="O28" s="632"/>
      <c r="P28" s="632"/>
      <c r="Q28" s="632"/>
      <c r="R28" s="632"/>
      <c r="S28" s="633"/>
      <c r="U28" s="136"/>
      <c r="V28" s="130" t="s">
        <v>44</v>
      </c>
      <c r="W28" s="130" t="s">
        <v>94</v>
      </c>
      <c r="X28" s="130" t="s">
        <v>44</v>
      </c>
      <c r="Y28" s="129"/>
    </row>
    <row r="29" spans="2:25" ht="29.25" customHeight="1" x14ac:dyDescent="0.2">
      <c r="B29" s="131"/>
      <c r="C29" s="691"/>
      <c r="D29" s="691"/>
      <c r="E29" s="691"/>
      <c r="F29" s="661"/>
      <c r="G29" s="149" t="s">
        <v>97</v>
      </c>
      <c r="H29" s="629" t="s">
        <v>897</v>
      </c>
      <c r="I29" s="629"/>
      <c r="J29" s="629"/>
      <c r="K29" s="629"/>
      <c r="L29" s="629"/>
      <c r="M29" s="629"/>
      <c r="N29" s="629"/>
      <c r="O29" s="629"/>
      <c r="P29" s="629"/>
      <c r="Q29" s="629"/>
      <c r="R29" s="629"/>
      <c r="S29" s="630"/>
      <c r="U29" s="136"/>
      <c r="V29" s="130" t="s">
        <v>44</v>
      </c>
      <c r="W29" s="130" t="s">
        <v>94</v>
      </c>
      <c r="X29" s="130" t="s">
        <v>44</v>
      </c>
      <c r="Y29" s="129"/>
    </row>
    <row r="30" spans="2:25" ht="6.75" customHeight="1" x14ac:dyDescent="0.2">
      <c r="B30" s="131"/>
      <c r="C30" s="130"/>
      <c r="D30" s="130"/>
      <c r="E30" s="130"/>
      <c r="F30" s="130"/>
      <c r="U30" s="136"/>
      <c r="V30" s="175"/>
      <c r="W30" s="130"/>
      <c r="X30" s="175"/>
      <c r="Y30" s="129"/>
    </row>
    <row r="31" spans="2:25" ht="29.25" customHeight="1" x14ac:dyDescent="0.2">
      <c r="B31" s="131"/>
      <c r="C31" s="871" t="s">
        <v>896</v>
      </c>
      <c r="D31" s="871"/>
      <c r="E31" s="700" t="s">
        <v>895</v>
      </c>
      <c r="F31" s="700"/>
      <c r="G31" s="700"/>
      <c r="H31" s="700"/>
      <c r="I31" s="700"/>
      <c r="J31" s="700"/>
      <c r="K31" s="700"/>
      <c r="L31" s="700"/>
      <c r="M31" s="700"/>
      <c r="N31" s="700"/>
      <c r="O31" s="700"/>
      <c r="P31" s="700"/>
      <c r="Q31" s="700"/>
      <c r="R31" s="700"/>
      <c r="S31" s="700"/>
      <c r="T31" s="701"/>
      <c r="U31" s="136"/>
      <c r="Y31" s="182"/>
    </row>
    <row r="32" spans="2:25" ht="19.5" customHeight="1" x14ac:dyDescent="0.2">
      <c r="B32" s="177"/>
      <c r="C32" s="821" t="s">
        <v>894</v>
      </c>
      <c r="D32" s="821"/>
      <c r="E32" s="872" t="s">
        <v>893</v>
      </c>
      <c r="F32" s="872"/>
      <c r="G32" s="872"/>
      <c r="H32" s="872"/>
      <c r="I32" s="872"/>
      <c r="J32" s="872"/>
      <c r="K32" s="872"/>
      <c r="L32" s="872"/>
      <c r="M32" s="872"/>
      <c r="N32" s="872"/>
      <c r="O32" s="872"/>
      <c r="P32" s="872"/>
      <c r="Q32" s="872"/>
      <c r="R32" s="872"/>
      <c r="S32" s="872"/>
      <c r="T32" s="873"/>
      <c r="U32" s="124"/>
      <c r="V32" s="219"/>
      <c r="W32" s="148"/>
      <c r="X32" s="219"/>
      <c r="Y32" s="121"/>
    </row>
    <row r="33" spans="2:28" ht="15" customHeight="1" x14ac:dyDescent="0.2">
      <c r="B33" s="117" t="s">
        <v>209</v>
      </c>
    </row>
    <row r="34" spans="2:28" ht="15" customHeight="1" x14ac:dyDescent="0.2">
      <c r="B34" s="117" t="s">
        <v>208</v>
      </c>
      <c r="K34" s="184"/>
      <c r="L34" s="184"/>
      <c r="M34" s="184"/>
      <c r="N34" s="184"/>
      <c r="O34" s="184"/>
      <c r="P34" s="184"/>
      <c r="Q34" s="184"/>
      <c r="R34" s="184"/>
      <c r="S34" s="184"/>
      <c r="T34" s="184"/>
      <c r="U34" s="184"/>
      <c r="V34" s="184"/>
      <c r="W34" s="184"/>
      <c r="X34" s="184"/>
      <c r="Y34" s="184"/>
      <c r="Z34" s="184"/>
      <c r="AA34" s="184"/>
      <c r="AB34" s="184"/>
    </row>
    <row r="35" spans="2:28" ht="15" customHeight="1" x14ac:dyDescent="0.2"/>
    <row r="36" spans="2:28" ht="4.5" customHeight="1" x14ac:dyDescent="0.2"/>
    <row r="122" spans="3:7" x14ac:dyDescent="0.2">
      <c r="C122" s="123"/>
      <c r="D122" s="123"/>
      <c r="E122" s="123"/>
      <c r="F122" s="123"/>
      <c r="G122" s="123"/>
    </row>
    <row r="123" spans="3:7" x14ac:dyDescent="0.2">
      <c r="C123" s="144"/>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9"/>
  <dataValidations count="1">
    <dataValidation type="list" allowBlank="1" showInputMessage="1" showErrorMessage="1" sqref="V16:V17 X16:X17 V28:V29 X28:X29 V24:V25 X24:X25 V20:V21 X20:X21 G7:G10 L7 Q7" xr:uid="{4A86C7E3-E53B-4EAC-BCAD-D1798660E6E5}">
      <formula1>"□,■"</formula1>
    </dataValidation>
  </dataValidations>
  <pageMargins left="0.7" right="0.7" top="0.75" bottom="0.75" header="0.3" footer="0.3"/>
  <pageSetup paperSize="9" scale="96"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C9024-F629-4A08-865B-367B1EB7699A}">
  <sheetPr>
    <tabColor rgb="FF0070C0"/>
  </sheetPr>
  <dimension ref="B2:AB123"/>
  <sheetViews>
    <sheetView zoomScaleNormal="100" workbookViewId="0"/>
  </sheetViews>
  <sheetFormatPr defaultColWidth="4" defaultRowHeight="13.2" x14ac:dyDescent="0.2"/>
  <cols>
    <col min="1" max="1" width="1.44140625" style="117" customWidth="1"/>
    <col min="2" max="2" width="2.33203125" style="117" customWidth="1"/>
    <col min="3" max="3" width="1.109375" style="117" customWidth="1"/>
    <col min="4" max="17" width="4" style="117"/>
    <col min="18" max="18" width="5.109375" style="117" customWidth="1"/>
    <col min="19" max="19" width="8.109375" style="117" customWidth="1"/>
    <col min="20" max="20" width="4" style="117"/>
    <col min="21" max="21" width="2.33203125" style="117" customWidth="1"/>
    <col min="22" max="22" width="4" style="117"/>
    <col min="23" max="23" width="2.21875" style="117" customWidth="1"/>
    <col min="24" max="24" width="4" style="117"/>
    <col min="25" max="25" width="2.33203125" style="117" customWidth="1"/>
    <col min="26" max="26" width="1.44140625" style="117" customWidth="1"/>
    <col min="27" max="16384" width="4" style="117"/>
  </cols>
  <sheetData>
    <row r="2" spans="2:28" x14ac:dyDescent="0.2">
      <c r="B2" s="117" t="s">
        <v>931</v>
      </c>
      <c r="C2" s="184"/>
      <c r="D2" s="184"/>
      <c r="E2" s="184"/>
      <c r="F2" s="184"/>
      <c r="G2" s="184"/>
      <c r="H2" s="184"/>
      <c r="I2" s="184"/>
      <c r="J2" s="184"/>
      <c r="K2" s="184"/>
      <c r="L2" s="184"/>
      <c r="M2" s="184"/>
      <c r="N2" s="184"/>
      <c r="O2" s="184"/>
      <c r="P2" s="184"/>
      <c r="Q2" s="184"/>
      <c r="R2" s="184"/>
      <c r="S2" s="184"/>
      <c r="T2" s="184"/>
      <c r="U2" s="184"/>
      <c r="V2" s="184"/>
      <c r="W2" s="184"/>
      <c r="X2" s="184"/>
      <c r="Y2" s="184"/>
    </row>
    <row r="4" spans="2:28" x14ac:dyDescent="0.2">
      <c r="B4" s="622" t="s">
        <v>930</v>
      </c>
      <c r="C4" s="622"/>
      <c r="D4" s="622"/>
      <c r="E4" s="622"/>
      <c r="F4" s="622"/>
      <c r="G4" s="622"/>
      <c r="H4" s="622"/>
      <c r="I4" s="622"/>
      <c r="J4" s="622"/>
      <c r="K4" s="622"/>
      <c r="L4" s="622"/>
      <c r="M4" s="622"/>
      <c r="N4" s="622"/>
      <c r="O4" s="622"/>
      <c r="P4" s="622"/>
      <c r="Q4" s="622"/>
      <c r="R4" s="622"/>
      <c r="S4" s="622"/>
      <c r="T4" s="622"/>
      <c r="U4" s="622"/>
      <c r="V4" s="622"/>
      <c r="W4" s="622"/>
      <c r="X4" s="622"/>
      <c r="Y4" s="622"/>
    </row>
    <row r="6" spans="2:28" ht="23.25" customHeight="1" x14ac:dyDescent="0.2">
      <c r="B6" s="691" t="s">
        <v>11</v>
      </c>
      <c r="C6" s="691"/>
      <c r="D6" s="691"/>
      <c r="E6" s="691"/>
      <c r="F6" s="691"/>
      <c r="G6" s="618"/>
      <c r="H6" s="623"/>
      <c r="I6" s="623"/>
      <c r="J6" s="623"/>
      <c r="K6" s="623"/>
      <c r="L6" s="623"/>
      <c r="M6" s="623"/>
      <c r="N6" s="623"/>
      <c r="O6" s="623"/>
      <c r="P6" s="623"/>
      <c r="Q6" s="623"/>
      <c r="R6" s="623"/>
      <c r="S6" s="623"/>
      <c r="T6" s="623"/>
      <c r="U6" s="623"/>
      <c r="V6" s="623"/>
      <c r="W6" s="623"/>
      <c r="X6" s="623"/>
      <c r="Y6" s="624"/>
    </row>
    <row r="7" spans="2:28" ht="23.25" customHeight="1" x14ac:dyDescent="0.2">
      <c r="B7" s="691" t="s">
        <v>149</v>
      </c>
      <c r="C7" s="691"/>
      <c r="D7" s="691"/>
      <c r="E7" s="691"/>
      <c r="F7" s="691"/>
      <c r="G7" s="133" t="s">
        <v>44</v>
      </c>
      <c r="H7" s="169" t="s">
        <v>127</v>
      </c>
      <c r="I7" s="169"/>
      <c r="J7" s="169"/>
      <c r="K7" s="169"/>
      <c r="L7" s="133" t="s">
        <v>44</v>
      </c>
      <c r="M7" s="169" t="s">
        <v>126</v>
      </c>
      <c r="N7" s="169"/>
      <c r="O7" s="169"/>
      <c r="P7" s="169"/>
      <c r="Q7" s="133" t="s">
        <v>44</v>
      </c>
      <c r="R7" s="169" t="s">
        <v>125</v>
      </c>
      <c r="S7" s="169"/>
      <c r="T7" s="169"/>
      <c r="U7" s="169"/>
      <c r="V7" s="169"/>
      <c r="W7" s="151"/>
      <c r="X7" s="151"/>
      <c r="Y7" s="138"/>
    </row>
    <row r="8" spans="2:28" ht="9.75" customHeight="1" x14ac:dyDescent="0.2">
      <c r="B8" s="130"/>
      <c r="C8" s="130"/>
      <c r="D8" s="130"/>
      <c r="E8" s="130"/>
      <c r="F8" s="130"/>
      <c r="G8" s="137"/>
      <c r="I8" s="154"/>
      <c r="J8" s="154"/>
      <c r="K8" s="154"/>
      <c r="L8" s="154"/>
      <c r="M8" s="154"/>
      <c r="N8" s="154"/>
      <c r="O8" s="154"/>
      <c r="P8" s="154"/>
      <c r="Q8" s="154"/>
      <c r="R8" s="154"/>
      <c r="S8" s="154"/>
      <c r="T8" s="154"/>
      <c r="U8" s="154"/>
      <c r="V8" s="154"/>
      <c r="W8" s="154"/>
      <c r="X8" s="154"/>
      <c r="Y8" s="154"/>
    </row>
    <row r="9" spans="2:28" ht="16.5" customHeight="1" x14ac:dyDescent="0.2">
      <c r="B9" s="145"/>
      <c r="C9" s="144"/>
      <c r="D9" s="146"/>
      <c r="E9" s="144"/>
      <c r="F9" s="144"/>
      <c r="G9" s="144"/>
      <c r="H9" s="144"/>
      <c r="I9" s="144"/>
      <c r="J9" s="144"/>
      <c r="K9" s="144"/>
      <c r="L9" s="144"/>
      <c r="M9" s="144"/>
      <c r="N9" s="144"/>
      <c r="O9" s="144"/>
      <c r="P9" s="144"/>
      <c r="Q9" s="144"/>
      <c r="R9" s="144"/>
      <c r="S9" s="144"/>
      <c r="T9" s="166"/>
      <c r="U9" s="144"/>
      <c r="V9" s="144"/>
      <c r="W9" s="144"/>
      <c r="X9" s="144"/>
      <c r="Y9" s="166"/>
      <c r="Z9" s="184"/>
      <c r="AA9" s="184"/>
      <c r="AB9" s="184"/>
    </row>
    <row r="10" spans="2:28" ht="20.100000000000001" customHeight="1" x14ac:dyDescent="0.2">
      <c r="B10" s="136" t="s">
        <v>929</v>
      </c>
      <c r="D10" s="130"/>
      <c r="T10" s="182"/>
      <c r="V10" s="141" t="s">
        <v>101</v>
      </c>
      <c r="W10" s="141" t="s">
        <v>94</v>
      </c>
      <c r="X10" s="141" t="s">
        <v>100</v>
      </c>
      <c r="Y10" s="182"/>
      <c r="Z10" s="184"/>
      <c r="AA10" s="184"/>
      <c r="AB10" s="184"/>
    </row>
    <row r="11" spans="2:28" ht="10.5" customHeight="1" x14ac:dyDescent="0.2">
      <c r="B11" s="136"/>
      <c r="D11" s="130"/>
      <c r="T11" s="182"/>
      <c r="Y11" s="182"/>
      <c r="Z11" s="184"/>
      <c r="AA11" s="184"/>
      <c r="AB11" s="184"/>
    </row>
    <row r="12" spans="2:28" ht="21" customHeight="1" x14ac:dyDescent="0.2">
      <c r="B12" s="136"/>
      <c r="D12" s="130" t="s">
        <v>99</v>
      </c>
      <c r="E12" s="686" t="s">
        <v>813</v>
      </c>
      <c r="F12" s="686"/>
      <c r="G12" s="686"/>
      <c r="H12" s="686"/>
      <c r="I12" s="686"/>
      <c r="J12" s="686"/>
      <c r="K12" s="686"/>
      <c r="L12" s="686"/>
      <c r="M12" s="686"/>
      <c r="N12" s="686"/>
      <c r="O12" s="686"/>
      <c r="P12" s="686"/>
      <c r="Q12" s="686"/>
      <c r="R12" s="686"/>
      <c r="S12" s="686"/>
      <c r="T12" s="687"/>
      <c r="V12" s="130" t="s">
        <v>44</v>
      </c>
      <c r="W12" s="130" t="s">
        <v>94</v>
      </c>
      <c r="X12" s="130" t="s">
        <v>44</v>
      </c>
      <c r="Y12" s="129"/>
    </row>
    <row r="13" spans="2:28" ht="15.75" customHeight="1" x14ac:dyDescent="0.2">
      <c r="B13" s="136"/>
      <c r="D13" s="130"/>
      <c r="T13" s="182"/>
      <c r="V13" s="130"/>
      <c r="W13" s="130"/>
      <c r="X13" s="130"/>
      <c r="Y13" s="179"/>
    </row>
    <row r="14" spans="2:28" ht="27.75" customHeight="1" x14ac:dyDescent="0.2">
      <c r="B14" s="136"/>
      <c r="D14" s="130" t="s">
        <v>97</v>
      </c>
      <c r="E14" s="635" t="s">
        <v>928</v>
      </c>
      <c r="F14" s="635"/>
      <c r="G14" s="635"/>
      <c r="H14" s="635"/>
      <c r="I14" s="635"/>
      <c r="J14" s="635"/>
      <c r="K14" s="635"/>
      <c r="L14" s="635"/>
      <c r="M14" s="635"/>
      <c r="N14" s="635"/>
      <c r="O14" s="635"/>
      <c r="P14" s="635"/>
      <c r="Q14" s="635"/>
      <c r="R14" s="635"/>
      <c r="S14" s="635"/>
      <c r="T14" s="636"/>
      <c r="V14" s="130" t="s">
        <v>44</v>
      </c>
      <c r="W14" s="130" t="s">
        <v>94</v>
      </c>
      <c r="X14" s="130" t="s">
        <v>44</v>
      </c>
      <c r="Y14" s="129"/>
    </row>
    <row r="15" spans="2:28" ht="20.25" customHeight="1" x14ac:dyDescent="0.2">
      <c r="B15" s="131"/>
      <c r="D15" s="130"/>
      <c r="E15" s="509" t="s">
        <v>927</v>
      </c>
      <c r="F15" s="154"/>
      <c r="H15" s="509"/>
      <c r="I15" s="509"/>
      <c r="J15" s="509"/>
      <c r="K15" s="509"/>
      <c r="L15" s="509"/>
      <c r="M15" s="509"/>
      <c r="N15" s="509"/>
      <c r="O15" s="509"/>
      <c r="P15" s="509"/>
      <c r="Q15" s="509"/>
      <c r="R15" s="509"/>
      <c r="S15" s="509"/>
      <c r="U15" s="136"/>
      <c r="Y15" s="182"/>
    </row>
    <row r="16" spans="2:28" ht="18" customHeight="1" x14ac:dyDescent="0.2">
      <c r="B16" s="131"/>
      <c r="D16" s="130"/>
      <c r="E16" s="509" t="s">
        <v>926</v>
      </c>
      <c r="F16" s="154"/>
      <c r="H16" s="509"/>
      <c r="I16" s="509"/>
      <c r="J16" s="509"/>
      <c r="K16" s="509"/>
      <c r="L16" s="509"/>
      <c r="M16" s="509"/>
      <c r="N16" s="509"/>
      <c r="O16" s="509"/>
      <c r="P16" s="509"/>
      <c r="Q16" s="509"/>
      <c r="R16" s="509"/>
      <c r="S16" s="509"/>
      <c r="U16" s="136"/>
      <c r="Y16" s="182"/>
    </row>
    <row r="17" spans="2:28" ht="20.25" customHeight="1" x14ac:dyDescent="0.2">
      <c r="B17" s="131"/>
      <c r="D17" s="130"/>
      <c r="E17" s="509" t="s">
        <v>925</v>
      </c>
      <c r="F17" s="154"/>
      <c r="H17" s="509"/>
      <c r="I17" s="509"/>
      <c r="J17" s="509"/>
      <c r="K17" s="509"/>
      <c r="L17" s="509"/>
      <c r="M17" s="509"/>
      <c r="N17" s="509"/>
      <c r="O17" s="509"/>
      <c r="P17" s="509"/>
      <c r="Q17" s="509"/>
      <c r="R17" s="509"/>
      <c r="S17" s="509"/>
      <c r="U17" s="136"/>
      <c r="Y17" s="182"/>
    </row>
    <row r="18" spans="2:28" ht="18.75" customHeight="1" x14ac:dyDescent="0.2">
      <c r="B18" s="131"/>
      <c r="D18" s="130"/>
      <c r="E18" s="509" t="s">
        <v>924</v>
      </c>
      <c r="F18" s="154"/>
      <c r="H18" s="509"/>
      <c r="I18" s="509"/>
      <c r="J18" s="509"/>
      <c r="K18" s="509"/>
      <c r="L18" s="509"/>
      <c r="M18" s="509"/>
      <c r="N18" s="509"/>
      <c r="O18" s="509"/>
      <c r="P18" s="509"/>
      <c r="Q18" s="509"/>
      <c r="R18" s="509"/>
      <c r="S18" s="509"/>
      <c r="U18" s="136"/>
      <c r="Y18" s="182"/>
    </row>
    <row r="19" spans="2:28" ht="18.75" customHeight="1" x14ac:dyDescent="0.2">
      <c r="B19" s="131"/>
      <c r="D19" s="130"/>
      <c r="E19" s="509" t="s">
        <v>923</v>
      </c>
      <c r="F19" s="154"/>
      <c r="H19" s="509"/>
      <c r="I19" s="509"/>
      <c r="J19" s="509"/>
      <c r="K19" s="509"/>
      <c r="L19" s="509"/>
      <c r="M19" s="509"/>
      <c r="N19" s="509"/>
      <c r="O19" s="509"/>
      <c r="P19" s="509"/>
      <c r="Q19" s="509"/>
      <c r="R19" s="509"/>
      <c r="S19" s="509"/>
      <c r="U19" s="136"/>
      <c r="Y19" s="182"/>
    </row>
    <row r="20" spans="2:28" ht="18.75" customHeight="1" x14ac:dyDescent="0.2">
      <c r="B20" s="131"/>
      <c r="D20" s="130"/>
      <c r="E20" s="509" t="s">
        <v>922</v>
      </c>
      <c r="F20" s="154"/>
      <c r="H20" s="509"/>
      <c r="I20" s="509"/>
      <c r="J20" s="509"/>
      <c r="K20" s="509"/>
      <c r="L20" s="509"/>
      <c r="M20" s="509"/>
      <c r="N20" s="509"/>
      <c r="O20" s="509"/>
      <c r="P20" s="509"/>
      <c r="Q20" s="509"/>
      <c r="R20" s="509"/>
      <c r="S20" s="509"/>
      <c r="U20" s="136"/>
      <c r="Y20" s="182"/>
    </row>
    <row r="21" spans="2:28" ht="19.5" customHeight="1" x14ac:dyDescent="0.2">
      <c r="B21" s="131"/>
      <c r="D21" s="130"/>
      <c r="E21" s="509" t="s">
        <v>921</v>
      </c>
      <c r="F21" s="154"/>
      <c r="H21" s="509"/>
      <c r="I21" s="509"/>
      <c r="J21" s="509"/>
      <c r="K21" s="509"/>
      <c r="L21" s="509"/>
      <c r="M21" s="509"/>
      <c r="N21" s="509"/>
      <c r="O21" s="509"/>
      <c r="P21" s="509"/>
      <c r="Q21" s="509"/>
      <c r="R21" s="509"/>
      <c r="S21" s="509"/>
      <c r="U21" s="136"/>
      <c r="Y21" s="182"/>
    </row>
    <row r="22" spans="2:28" ht="17.25" customHeight="1" x14ac:dyDescent="0.2">
      <c r="B22" s="131"/>
      <c r="D22" s="130"/>
      <c r="E22" s="509" t="s">
        <v>920</v>
      </c>
      <c r="F22" s="154"/>
      <c r="H22" s="509"/>
      <c r="I22" s="509"/>
      <c r="J22" s="509"/>
      <c r="K22" s="509"/>
      <c r="L22" s="509"/>
      <c r="M22" s="509"/>
      <c r="N22" s="509"/>
      <c r="O22" s="509"/>
      <c r="P22" s="509"/>
      <c r="Q22" s="509"/>
      <c r="R22" s="509"/>
      <c r="S22" s="509"/>
      <c r="U22" s="136"/>
      <c r="Y22" s="182"/>
    </row>
    <row r="23" spans="2:28" ht="20.25" customHeight="1" x14ac:dyDescent="0.2">
      <c r="B23" s="131"/>
      <c r="D23" s="130"/>
      <c r="E23" s="509" t="s">
        <v>919</v>
      </c>
      <c r="F23" s="154"/>
      <c r="H23" s="509"/>
      <c r="I23" s="509"/>
      <c r="J23" s="509"/>
      <c r="K23" s="509"/>
      <c r="L23" s="509"/>
      <c r="M23" s="509"/>
      <c r="N23" s="509"/>
      <c r="O23" s="509"/>
      <c r="P23" s="509"/>
      <c r="Q23" s="509"/>
      <c r="R23" s="509"/>
      <c r="S23" s="509"/>
      <c r="U23" s="136"/>
      <c r="Y23" s="182"/>
    </row>
    <row r="24" spans="2:28" ht="18" customHeight="1" x14ac:dyDescent="0.2">
      <c r="B24" s="131"/>
      <c r="D24" s="130"/>
      <c r="E24" s="509" t="s">
        <v>918</v>
      </c>
      <c r="F24" s="154"/>
      <c r="H24" s="509"/>
      <c r="I24" s="509"/>
      <c r="J24" s="509"/>
      <c r="K24" s="509"/>
      <c r="L24" s="509"/>
      <c r="M24" s="509"/>
      <c r="N24" s="509"/>
      <c r="O24" s="509"/>
      <c r="P24" s="509"/>
      <c r="Q24" s="509"/>
      <c r="R24" s="509"/>
      <c r="S24" s="509"/>
      <c r="U24" s="136"/>
      <c r="Y24" s="182"/>
    </row>
    <row r="25" spans="2:28" ht="18.75" customHeight="1" x14ac:dyDescent="0.2">
      <c r="B25" s="131"/>
      <c r="D25" s="130"/>
      <c r="E25" s="509" t="s">
        <v>917</v>
      </c>
      <c r="F25" s="154"/>
      <c r="H25" s="509"/>
      <c r="I25" s="509"/>
      <c r="J25" s="509"/>
      <c r="K25" s="509"/>
      <c r="L25" s="509"/>
      <c r="M25" s="509"/>
      <c r="N25" s="509"/>
      <c r="O25" s="509"/>
      <c r="P25" s="509"/>
      <c r="Q25" s="509"/>
      <c r="R25" s="509"/>
      <c r="S25" s="509"/>
      <c r="U25" s="136"/>
      <c r="Y25" s="182"/>
    </row>
    <row r="26" spans="2:28" ht="6.75" customHeight="1" x14ac:dyDescent="0.2">
      <c r="B26" s="124"/>
      <c r="C26" s="123"/>
      <c r="D26" s="148"/>
      <c r="E26" s="123"/>
      <c r="F26" s="123"/>
      <c r="G26" s="123"/>
      <c r="H26" s="123"/>
      <c r="I26" s="123"/>
      <c r="J26" s="123"/>
      <c r="K26" s="123"/>
      <c r="L26" s="123"/>
      <c r="M26" s="123"/>
      <c r="N26" s="123"/>
      <c r="O26" s="123"/>
      <c r="P26" s="123"/>
      <c r="Q26" s="123"/>
      <c r="R26" s="123"/>
      <c r="S26" s="123"/>
      <c r="T26" s="132"/>
      <c r="U26" s="123"/>
      <c r="V26" s="123"/>
      <c r="W26" s="123"/>
      <c r="X26" s="123"/>
      <c r="Y26" s="132"/>
    </row>
    <row r="27" spans="2:28" ht="5.25" customHeight="1" x14ac:dyDescent="0.2">
      <c r="D27" s="130"/>
    </row>
    <row r="28" spans="2:28" ht="18.75" customHeight="1" x14ac:dyDescent="0.2">
      <c r="B28" s="117" t="s">
        <v>209</v>
      </c>
    </row>
    <row r="29" spans="2:28" ht="18.75" customHeight="1" x14ac:dyDescent="0.2">
      <c r="B29" s="117" t="s">
        <v>208</v>
      </c>
      <c r="K29" s="184"/>
      <c r="L29" s="184"/>
      <c r="M29" s="184"/>
      <c r="N29" s="184"/>
      <c r="O29" s="184"/>
      <c r="P29" s="184"/>
      <c r="Q29" s="184"/>
      <c r="R29" s="184"/>
      <c r="S29" s="184"/>
      <c r="T29" s="184"/>
      <c r="U29" s="184"/>
      <c r="V29" s="184"/>
      <c r="W29" s="184"/>
      <c r="X29" s="184"/>
      <c r="Y29" s="184"/>
      <c r="Z29" s="184"/>
      <c r="AA29" s="184"/>
      <c r="AB29" s="184"/>
    </row>
    <row r="30" spans="2:28" ht="6.75" customHeight="1" x14ac:dyDescent="0.2"/>
    <row r="122" spans="3:7" x14ac:dyDescent="0.2">
      <c r="C122" s="123"/>
      <c r="D122" s="123"/>
      <c r="E122" s="123"/>
      <c r="F122" s="123"/>
      <c r="G122" s="123"/>
    </row>
    <row r="123" spans="3:7" x14ac:dyDescent="0.2">
      <c r="C123" s="144"/>
    </row>
  </sheetData>
  <mergeCells count="6">
    <mergeCell ref="E14:T14"/>
    <mergeCell ref="B4:Y4"/>
    <mergeCell ref="B6:F6"/>
    <mergeCell ref="G6:Y6"/>
    <mergeCell ref="B7:F7"/>
    <mergeCell ref="E12:T12"/>
  </mergeCells>
  <phoneticPr fontId="29"/>
  <dataValidations count="1">
    <dataValidation type="list" allowBlank="1" showInputMessage="1" showErrorMessage="1" sqref="Q7 G7 L7 V12 X12 X14 V14" xr:uid="{783B5830-3D0E-471A-A85B-FCE7608A6922}">
      <formula1>"□,■"</formula1>
    </dataValidation>
  </dataValidations>
  <pageMargins left="0.7" right="0.7" top="0.75" bottom="0.75" header="0.3" footer="0.3"/>
  <pageSetup paperSize="9" scale="9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76B6B-A063-44BC-AFCA-CA61040D5FF3}">
  <sheetPr>
    <tabColor rgb="FF0070C0"/>
    <pageSetUpPr fitToPage="1"/>
  </sheetPr>
  <dimension ref="A1:AK153"/>
  <sheetViews>
    <sheetView showGridLines="0" view="pageBreakPreview" zoomScale="90" zoomScaleSheetLayoutView="90" workbookViewId="0"/>
  </sheetViews>
  <sheetFormatPr defaultColWidth="9" defaultRowHeight="16.2" x14ac:dyDescent="0.2"/>
  <cols>
    <col min="1" max="34" width="3.77734375" style="371" customWidth="1"/>
    <col min="35" max="35" width="41.77734375" style="371" bestFit="1" customWidth="1"/>
    <col min="36" max="36" width="13.21875" style="371" customWidth="1"/>
    <col min="37" max="37" width="14.77734375" style="371" customWidth="1"/>
    <col min="38" max="38" width="9" style="371" customWidth="1"/>
    <col min="39" max="16384" width="9" style="371"/>
  </cols>
  <sheetData>
    <row r="1" spans="1:36" x14ac:dyDescent="0.2">
      <c r="A1" s="392" t="s">
        <v>715</v>
      </c>
      <c r="B1" s="392"/>
      <c r="C1" s="392"/>
    </row>
    <row r="2" spans="1:36" ht="18.600000000000001" x14ac:dyDescent="0.2">
      <c r="A2" s="887" t="s">
        <v>714</v>
      </c>
      <c r="B2" s="887"/>
      <c r="C2" s="887"/>
      <c r="D2" s="887"/>
      <c r="E2" s="887"/>
      <c r="F2" s="887"/>
      <c r="G2" s="887"/>
      <c r="H2" s="887"/>
      <c r="I2" s="887"/>
      <c r="J2" s="887"/>
      <c r="K2" s="887"/>
      <c r="L2" s="887"/>
      <c r="M2" s="887"/>
      <c r="N2" s="887"/>
      <c r="O2" s="887"/>
      <c r="P2" s="887"/>
      <c r="Q2" s="887"/>
      <c r="R2" s="887"/>
      <c r="S2" s="887"/>
      <c r="T2" s="887"/>
      <c r="U2" s="887"/>
      <c r="V2" s="887"/>
      <c r="W2" s="887"/>
      <c r="X2" s="887"/>
      <c r="Y2" s="887"/>
      <c r="Z2" s="887"/>
      <c r="AA2" s="887"/>
      <c r="AB2" s="887"/>
      <c r="AC2" s="887"/>
      <c r="AD2" s="887"/>
      <c r="AE2" s="887"/>
      <c r="AF2" s="887"/>
      <c r="AG2" s="887"/>
    </row>
    <row r="3" spans="1:36" ht="22.05" customHeight="1" x14ac:dyDescent="0.2">
      <c r="AI3" s="371" t="s">
        <v>713</v>
      </c>
      <c r="AJ3" s="391" t="str">
        <f>IF(G12="","",VLOOKUP(G12,AI4:AJ8,2,FALSE))</f>
        <v/>
      </c>
    </row>
    <row r="4" spans="1:36" ht="26.25" customHeight="1" x14ac:dyDescent="0.2">
      <c r="B4" s="916" t="s">
        <v>712</v>
      </c>
      <c r="C4" s="917"/>
      <c r="D4" s="917"/>
      <c r="E4" s="917"/>
      <c r="F4" s="917"/>
      <c r="G4" s="917"/>
      <c r="H4" s="917"/>
      <c r="I4" s="917"/>
      <c r="J4" s="917"/>
      <c r="K4" s="917"/>
      <c r="L4" s="917"/>
      <c r="M4" s="917"/>
      <c r="N4" s="917"/>
      <c r="O4" s="917"/>
      <c r="P4" s="917"/>
      <c r="Q4" s="917"/>
      <c r="R4" s="917"/>
      <c r="S4" s="917"/>
      <c r="T4" s="917"/>
      <c r="U4" s="917"/>
      <c r="V4" s="917"/>
      <c r="W4" s="917"/>
      <c r="X4" s="917"/>
      <c r="Y4" s="917"/>
      <c r="Z4" s="917"/>
      <c r="AA4" s="917"/>
      <c r="AB4" s="917"/>
      <c r="AC4" s="917"/>
      <c r="AD4" s="917"/>
      <c r="AE4" s="917"/>
      <c r="AF4" s="918"/>
      <c r="AI4" s="371" t="s">
        <v>711</v>
      </c>
      <c r="AJ4" s="389">
        <v>1</v>
      </c>
    </row>
    <row r="5" spans="1:36" ht="26.25" customHeight="1" x14ac:dyDescent="0.2">
      <c r="B5" s="919"/>
      <c r="C5" s="920"/>
      <c r="D5" s="920"/>
      <c r="E5" s="920"/>
      <c r="F5" s="920"/>
      <c r="G5" s="920"/>
      <c r="H5" s="920"/>
      <c r="I5" s="920"/>
      <c r="J5" s="920"/>
      <c r="K5" s="920"/>
      <c r="L5" s="920"/>
      <c r="M5" s="920"/>
      <c r="N5" s="920"/>
      <c r="O5" s="920"/>
      <c r="P5" s="920"/>
      <c r="Q5" s="920"/>
      <c r="R5" s="920"/>
      <c r="S5" s="920"/>
      <c r="T5" s="920"/>
      <c r="U5" s="920"/>
      <c r="V5" s="920"/>
      <c r="W5" s="920"/>
      <c r="X5" s="920"/>
      <c r="Y5" s="920"/>
      <c r="Z5" s="920"/>
      <c r="AA5" s="920"/>
      <c r="AB5" s="920"/>
      <c r="AC5" s="920"/>
      <c r="AD5" s="920"/>
      <c r="AE5" s="920"/>
      <c r="AF5" s="921"/>
      <c r="AI5" s="371" t="s">
        <v>710</v>
      </c>
      <c r="AJ5" s="389">
        <v>2</v>
      </c>
    </row>
    <row r="6" spans="1:36" ht="26.25" customHeight="1" x14ac:dyDescent="0.2">
      <c r="B6" s="922"/>
      <c r="C6" s="920"/>
      <c r="D6" s="920"/>
      <c r="E6" s="920"/>
      <c r="F6" s="920"/>
      <c r="G6" s="920"/>
      <c r="H6" s="920"/>
      <c r="I6" s="920"/>
      <c r="J6" s="920"/>
      <c r="K6" s="920"/>
      <c r="L6" s="920"/>
      <c r="M6" s="920"/>
      <c r="N6" s="920"/>
      <c r="O6" s="920"/>
      <c r="P6" s="920"/>
      <c r="Q6" s="920"/>
      <c r="R6" s="920"/>
      <c r="S6" s="920"/>
      <c r="T6" s="920"/>
      <c r="U6" s="920"/>
      <c r="V6" s="920"/>
      <c r="W6" s="920"/>
      <c r="X6" s="920"/>
      <c r="Y6" s="920"/>
      <c r="Z6" s="920"/>
      <c r="AA6" s="920"/>
      <c r="AB6" s="920"/>
      <c r="AC6" s="920"/>
      <c r="AD6" s="920"/>
      <c r="AE6" s="920"/>
      <c r="AF6" s="921"/>
      <c r="AI6" s="371" t="s">
        <v>709</v>
      </c>
      <c r="AJ6" s="389">
        <v>3</v>
      </c>
    </row>
    <row r="7" spans="1:36" ht="26.25" customHeight="1" x14ac:dyDescent="0.2">
      <c r="B7" s="923"/>
      <c r="C7" s="924"/>
      <c r="D7" s="924"/>
      <c r="E7" s="924"/>
      <c r="F7" s="924"/>
      <c r="G7" s="924"/>
      <c r="H7" s="924"/>
      <c r="I7" s="924"/>
      <c r="J7" s="924"/>
      <c r="K7" s="924"/>
      <c r="L7" s="924"/>
      <c r="M7" s="924"/>
      <c r="N7" s="924"/>
      <c r="O7" s="924"/>
      <c r="P7" s="924"/>
      <c r="Q7" s="924"/>
      <c r="R7" s="924"/>
      <c r="S7" s="924"/>
      <c r="T7" s="924"/>
      <c r="U7" s="924"/>
      <c r="V7" s="924"/>
      <c r="W7" s="924"/>
      <c r="X7" s="924"/>
      <c r="Y7" s="924"/>
      <c r="Z7" s="924"/>
      <c r="AA7" s="924"/>
      <c r="AB7" s="924"/>
      <c r="AC7" s="924"/>
      <c r="AD7" s="924"/>
      <c r="AE7" s="924"/>
      <c r="AF7" s="925"/>
      <c r="AI7" s="371" t="s">
        <v>708</v>
      </c>
      <c r="AJ7" s="389">
        <v>4</v>
      </c>
    </row>
    <row r="8" spans="1:36" ht="22.05" customHeight="1" x14ac:dyDescent="0.2">
      <c r="AI8" s="371" t="s">
        <v>707</v>
      </c>
      <c r="AJ8" s="389">
        <v>5</v>
      </c>
    </row>
    <row r="9" spans="1:36" ht="22.05" customHeight="1" x14ac:dyDescent="0.2">
      <c r="B9" s="372" t="s">
        <v>706</v>
      </c>
      <c r="AI9" s="383" t="s">
        <v>705</v>
      </c>
      <c r="AJ9" s="390" t="str">
        <f>IF(AND(COUNTIF(V12,"*")=1,OR(AJ3=1,AJ3=2,)),VLOOKUP(V12,AI10:AJ12,2,FALSE),"")</f>
        <v/>
      </c>
    </row>
    <row r="10" spans="1:36" ht="22.05" customHeight="1" x14ac:dyDescent="0.2">
      <c r="B10" s="888" t="s">
        <v>704</v>
      </c>
      <c r="C10" s="888"/>
      <c r="D10" s="888"/>
      <c r="E10" s="888"/>
      <c r="F10" s="888"/>
      <c r="G10" s="889"/>
      <c r="H10" s="889"/>
      <c r="I10" s="889"/>
      <c r="J10" s="889"/>
      <c r="K10" s="888" t="s">
        <v>703</v>
      </c>
      <c r="L10" s="888"/>
      <c r="M10" s="888"/>
      <c r="N10" s="888"/>
      <c r="O10" s="890"/>
      <c r="P10" s="890"/>
      <c r="Q10" s="890"/>
      <c r="R10" s="890"/>
      <c r="S10" s="890"/>
      <c r="T10" s="890"/>
      <c r="U10" s="890"/>
      <c r="V10" s="890"/>
      <c r="W10" s="890"/>
      <c r="X10" s="890"/>
      <c r="Y10" s="891"/>
      <c r="Z10" s="891"/>
      <c r="AA10" s="891"/>
      <c r="AB10" s="891"/>
      <c r="AI10" s="383" t="s">
        <v>702</v>
      </c>
      <c r="AJ10" s="389">
        <v>6</v>
      </c>
    </row>
    <row r="11" spans="1:36" ht="22.05" customHeight="1" x14ac:dyDescent="0.2">
      <c r="B11" s="875" t="s">
        <v>701</v>
      </c>
      <c r="C11" s="876"/>
      <c r="D11" s="876"/>
      <c r="E11" s="876"/>
      <c r="F11" s="877"/>
      <c r="G11" s="878"/>
      <c r="H11" s="879"/>
      <c r="I11" s="879"/>
      <c r="J11" s="880"/>
      <c r="K11" s="875" t="s">
        <v>700</v>
      </c>
      <c r="L11" s="876"/>
      <c r="M11" s="876"/>
      <c r="N11" s="877"/>
      <c r="O11" s="878"/>
      <c r="P11" s="879"/>
      <c r="Q11" s="879"/>
      <c r="R11" s="879"/>
      <c r="S11" s="879"/>
      <c r="T11" s="880"/>
      <c r="U11" s="875" t="s">
        <v>699</v>
      </c>
      <c r="V11" s="876"/>
      <c r="W11" s="876"/>
      <c r="X11" s="877"/>
      <c r="Y11" s="878"/>
      <c r="Z11" s="879"/>
      <c r="AA11" s="879"/>
      <c r="AB11" s="879"/>
      <c r="AC11" s="879"/>
      <c r="AD11" s="879"/>
      <c r="AE11" s="879"/>
      <c r="AF11" s="880"/>
      <c r="AI11" s="383" t="s">
        <v>698</v>
      </c>
      <c r="AJ11" s="389">
        <v>7</v>
      </c>
    </row>
    <row r="12" spans="1:36" ht="22.05" customHeight="1" x14ac:dyDescent="0.2">
      <c r="B12" s="888" t="s">
        <v>697</v>
      </c>
      <c r="C12" s="888"/>
      <c r="D12" s="888"/>
      <c r="E12" s="888"/>
      <c r="F12" s="888"/>
      <c r="G12" s="902"/>
      <c r="H12" s="903"/>
      <c r="I12" s="903"/>
      <c r="J12" s="903"/>
      <c r="K12" s="903"/>
      <c r="L12" s="903"/>
      <c r="M12" s="903"/>
      <c r="N12" s="903"/>
      <c r="O12" s="903"/>
      <c r="P12" s="903"/>
      <c r="Q12" s="904"/>
      <c r="R12" s="875" t="s">
        <v>696</v>
      </c>
      <c r="S12" s="876"/>
      <c r="T12" s="876"/>
      <c r="U12" s="877"/>
      <c r="V12" s="902"/>
      <c r="W12" s="903"/>
      <c r="X12" s="903"/>
      <c r="Y12" s="903"/>
      <c r="Z12" s="903"/>
      <c r="AA12" s="903"/>
      <c r="AB12" s="904"/>
      <c r="AI12" s="383" t="s">
        <v>695</v>
      </c>
      <c r="AJ12" s="389">
        <v>8</v>
      </c>
    </row>
    <row r="13" spans="1:36" ht="17.25" customHeight="1" x14ac:dyDescent="0.2">
      <c r="B13" s="881" t="s">
        <v>694</v>
      </c>
      <c r="C13" s="881"/>
      <c r="D13" s="881"/>
      <c r="E13" s="881"/>
      <c r="F13" s="881"/>
      <c r="G13" s="881"/>
      <c r="H13" s="881"/>
      <c r="I13" s="881"/>
      <c r="J13" s="881"/>
      <c r="K13" s="881"/>
      <c r="L13" s="881"/>
      <c r="M13" s="881"/>
      <c r="N13" s="881"/>
      <c r="O13" s="881"/>
      <c r="P13" s="881"/>
      <c r="Q13" s="881"/>
      <c r="R13" s="881"/>
      <c r="S13" s="881"/>
      <c r="T13" s="881"/>
      <c r="U13" s="881"/>
      <c r="V13" s="881"/>
      <c r="W13" s="881"/>
      <c r="X13" s="881"/>
      <c r="Y13" s="881"/>
      <c r="Z13" s="881"/>
      <c r="AA13" s="881"/>
      <c r="AB13" s="881"/>
      <c r="AC13" s="881"/>
      <c r="AD13" s="881"/>
      <c r="AE13" s="881"/>
      <c r="AF13" s="881"/>
      <c r="AJ13" s="389"/>
    </row>
    <row r="14" spans="1:36" ht="17.25" customHeight="1" x14ac:dyDescent="0.2">
      <c r="B14" s="881"/>
      <c r="C14" s="881"/>
      <c r="D14" s="881"/>
      <c r="E14" s="881"/>
      <c r="F14" s="881"/>
      <c r="G14" s="881"/>
      <c r="H14" s="881"/>
      <c r="I14" s="881"/>
      <c r="J14" s="881"/>
      <c r="K14" s="881"/>
      <c r="L14" s="881"/>
      <c r="M14" s="881"/>
      <c r="N14" s="881"/>
      <c r="O14" s="881"/>
      <c r="P14" s="881"/>
      <c r="Q14" s="881"/>
      <c r="R14" s="881"/>
      <c r="S14" s="881"/>
      <c r="T14" s="881"/>
      <c r="U14" s="881"/>
      <c r="V14" s="881"/>
      <c r="W14" s="881"/>
      <c r="X14" s="881"/>
      <c r="Y14" s="881"/>
      <c r="Z14" s="881"/>
      <c r="AA14" s="881"/>
      <c r="AB14" s="881"/>
      <c r="AC14" s="881"/>
      <c r="AD14" s="881"/>
      <c r="AE14" s="881"/>
      <c r="AF14" s="881"/>
      <c r="AI14" s="383"/>
    </row>
    <row r="15" spans="1:36" ht="18" customHeight="1" x14ac:dyDescent="0.2">
      <c r="AI15" s="383"/>
    </row>
    <row r="16" spans="1:36" ht="22.05" customHeight="1" x14ac:dyDescent="0.2">
      <c r="B16" s="372" t="s">
        <v>693</v>
      </c>
      <c r="AI16" s="383" t="s">
        <v>692</v>
      </c>
    </row>
    <row r="17" spans="2:37" ht="22.05" customHeight="1" x14ac:dyDescent="0.15">
      <c r="B17" s="882" t="s">
        <v>654</v>
      </c>
      <c r="C17" s="883"/>
      <c r="D17" s="883"/>
      <c r="E17" s="883"/>
      <c r="F17" s="883"/>
      <c r="G17" s="883"/>
      <c r="H17" s="883"/>
      <c r="I17" s="883"/>
      <c r="J17" s="883"/>
      <c r="K17" s="884"/>
      <c r="L17" s="875" t="s">
        <v>691</v>
      </c>
      <c r="M17" s="876"/>
      <c r="N17" s="879"/>
      <c r="O17" s="879"/>
      <c r="P17" s="388" t="s">
        <v>690</v>
      </c>
      <c r="Q17" s="879"/>
      <c r="R17" s="879"/>
      <c r="S17" s="387" t="s">
        <v>689</v>
      </c>
      <c r="T17" s="374"/>
      <c r="U17" s="374"/>
      <c r="AD17" s="374"/>
      <c r="AE17" s="374"/>
      <c r="AI17" s="386" t="str">
        <f>L17&amp;N17&amp;P17&amp;Q17&amp;S17&amp;"１日"</f>
        <v>令和年月１日</v>
      </c>
      <c r="AJ17" s="385"/>
      <c r="AK17" s="385"/>
    </row>
    <row r="18" spans="2:37" ht="22.05" customHeight="1" x14ac:dyDescent="0.2">
      <c r="B18" s="882" t="s">
        <v>688</v>
      </c>
      <c r="C18" s="883"/>
      <c r="D18" s="883"/>
      <c r="E18" s="883"/>
      <c r="F18" s="883"/>
      <c r="G18" s="883"/>
      <c r="H18" s="883"/>
      <c r="I18" s="883"/>
      <c r="J18" s="883"/>
      <c r="K18" s="883"/>
      <c r="L18" s="883"/>
      <c r="M18" s="883"/>
      <c r="N18" s="883"/>
      <c r="O18" s="884"/>
      <c r="P18" s="885"/>
      <c r="Q18" s="886"/>
      <c r="R18" s="886"/>
      <c r="S18" s="384" t="s">
        <v>684</v>
      </c>
      <c r="AI18" s="383" t="s">
        <v>687</v>
      </c>
      <c r="AJ18" s="382" t="s">
        <v>686</v>
      </c>
    </row>
    <row r="19" spans="2:37" ht="22.05" customHeight="1" x14ac:dyDescent="0.2">
      <c r="B19" s="942" t="s">
        <v>685</v>
      </c>
      <c r="C19" s="942"/>
      <c r="D19" s="942"/>
      <c r="E19" s="942"/>
      <c r="F19" s="942"/>
      <c r="G19" s="942"/>
      <c r="H19" s="942"/>
      <c r="I19" s="942"/>
      <c r="J19" s="942"/>
      <c r="K19" s="942"/>
      <c r="L19" s="942"/>
      <c r="M19" s="942"/>
      <c r="N19" s="942"/>
      <c r="O19" s="942"/>
      <c r="P19" s="942"/>
      <c r="Q19" s="942"/>
      <c r="R19" s="942"/>
      <c r="S19" s="942"/>
      <c r="T19" s="942"/>
      <c r="U19" s="942"/>
      <c r="V19" s="942"/>
      <c r="W19" s="942"/>
      <c r="X19" s="942"/>
      <c r="Y19" s="942"/>
      <c r="Z19" s="943"/>
      <c r="AA19" s="944"/>
      <c r="AB19" s="944"/>
      <c r="AC19" s="381" t="s">
        <v>684</v>
      </c>
      <c r="AI19" s="380" t="e">
        <f>(Z19-P18)/Z19</f>
        <v>#DIV/0!</v>
      </c>
      <c r="AJ19" s="379" t="e">
        <f>AI19</f>
        <v>#DIV/0!</v>
      </c>
    </row>
    <row r="20" spans="2:37" ht="22.05" customHeight="1" x14ac:dyDescent="0.15">
      <c r="B20" s="905" t="s">
        <v>683</v>
      </c>
      <c r="C20" s="906"/>
      <c r="D20" s="906"/>
      <c r="E20" s="906"/>
      <c r="F20" s="906"/>
      <c r="G20" s="906"/>
      <c r="H20" s="907" t="str">
        <f>IF(P18="","",IF(AND(H21="否",ROUND(AI19,4)&gt;=0.05),"可","否"))</f>
        <v/>
      </c>
      <c r="I20" s="908"/>
      <c r="J20" s="909"/>
      <c r="N20" s="377"/>
      <c r="O20" s="377"/>
      <c r="P20" s="377"/>
      <c r="Q20" s="377"/>
      <c r="R20" s="377"/>
      <c r="S20" s="377"/>
      <c r="T20" s="377"/>
      <c r="U20" s="377"/>
      <c r="V20" s="377"/>
      <c r="W20" s="377"/>
      <c r="X20" s="377"/>
      <c r="Y20" s="377"/>
      <c r="Z20" s="377"/>
      <c r="AA20" s="377"/>
      <c r="AB20" s="377"/>
      <c r="AC20" s="377"/>
      <c r="AD20" s="377"/>
      <c r="AE20" s="377"/>
      <c r="AF20" s="377"/>
      <c r="AI20" s="376" t="s">
        <v>682</v>
      </c>
      <c r="AJ20" s="378" t="s">
        <v>681</v>
      </c>
    </row>
    <row r="21" spans="2:37" ht="22.05" customHeight="1" x14ac:dyDescent="0.15">
      <c r="B21" s="882" t="s">
        <v>680</v>
      </c>
      <c r="C21" s="883"/>
      <c r="D21" s="883"/>
      <c r="E21" s="883"/>
      <c r="F21" s="883"/>
      <c r="G21" s="883"/>
      <c r="H21" s="910" t="str">
        <f>IF(N17="","",IF(AND(AI21="可",AJ21="可"),"可","否"))</f>
        <v/>
      </c>
      <c r="I21" s="911"/>
      <c r="J21" s="912"/>
      <c r="N21" s="377"/>
      <c r="O21" s="377"/>
      <c r="P21" s="377"/>
      <c r="Q21" s="377"/>
      <c r="R21" s="377"/>
      <c r="S21" s="377"/>
      <c r="T21" s="377"/>
      <c r="U21" s="377"/>
      <c r="V21" s="377"/>
      <c r="W21" s="377"/>
      <c r="X21" s="377"/>
      <c r="Y21" s="377"/>
      <c r="Z21" s="377"/>
      <c r="AE21" s="377"/>
      <c r="AF21" s="377"/>
      <c r="AI21" s="376" t="str">
        <f>IF(P18="","",IF(OR(AND(AJ9=7,P18&lt;=750),(AND(AJ9=8,P18&lt;=900))),"可","否"))</f>
        <v/>
      </c>
      <c r="AJ21" s="375" t="str">
        <f>IF(AND(N17=3,OR(Q17=2,Q17=3)),"否","可")</f>
        <v>可</v>
      </c>
      <c r="AK21" s="374"/>
    </row>
    <row r="22" spans="2:37" ht="27" customHeight="1" x14ac:dyDescent="0.2">
      <c r="B22" s="945" t="s">
        <v>679</v>
      </c>
      <c r="C22" s="946"/>
      <c r="D22" s="946"/>
      <c r="E22" s="946"/>
      <c r="F22" s="946"/>
      <c r="G22" s="946"/>
      <c r="H22" s="946"/>
      <c r="I22" s="946"/>
      <c r="J22" s="946"/>
      <c r="K22" s="946"/>
      <c r="L22" s="946"/>
      <c r="M22" s="946"/>
      <c r="N22" s="946"/>
      <c r="O22" s="946"/>
      <c r="P22" s="946"/>
      <c r="Q22" s="946"/>
      <c r="R22" s="946"/>
      <c r="S22" s="946"/>
      <c r="T22" s="946"/>
      <c r="U22" s="946"/>
      <c r="V22" s="946"/>
      <c r="W22" s="946"/>
      <c r="X22" s="946"/>
      <c r="Y22" s="946"/>
      <c r="Z22" s="946"/>
      <c r="AA22" s="946"/>
      <c r="AB22" s="946"/>
      <c r="AC22" s="946"/>
      <c r="AD22" s="946"/>
      <c r="AE22" s="946"/>
      <c r="AF22" s="946"/>
    </row>
    <row r="23" spans="2:37" ht="27" customHeight="1" x14ac:dyDescent="0.2">
      <c r="B23" s="945"/>
      <c r="C23" s="946"/>
      <c r="D23" s="946"/>
      <c r="E23" s="946"/>
      <c r="F23" s="946"/>
      <c r="G23" s="946"/>
      <c r="H23" s="946"/>
      <c r="I23" s="946"/>
      <c r="J23" s="946"/>
      <c r="K23" s="946"/>
      <c r="L23" s="946"/>
      <c r="M23" s="946"/>
      <c r="N23" s="946"/>
      <c r="O23" s="946"/>
      <c r="P23" s="946"/>
      <c r="Q23" s="946"/>
      <c r="R23" s="946"/>
      <c r="S23" s="946"/>
      <c r="T23" s="946"/>
      <c r="U23" s="946"/>
      <c r="V23" s="946"/>
      <c r="W23" s="946"/>
      <c r="X23" s="946"/>
      <c r="Y23" s="946"/>
      <c r="Z23" s="946"/>
      <c r="AA23" s="946"/>
      <c r="AB23" s="946"/>
      <c r="AC23" s="946"/>
      <c r="AD23" s="946"/>
      <c r="AE23" s="946"/>
      <c r="AF23" s="946"/>
    </row>
    <row r="24" spans="2:37" ht="27" customHeight="1" x14ac:dyDescent="0.2">
      <c r="B24" s="945"/>
      <c r="C24" s="946"/>
      <c r="D24" s="946"/>
      <c r="E24" s="946"/>
      <c r="F24" s="946"/>
      <c r="G24" s="946"/>
      <c r="H24" s="946"/>
      <c r="I24" s="946"/>
      <c r="J24" s="946"/>
      <c r="K24" s="946"/>
      <c r="L24" s="946"/>
      <c r="M24" s="946"/>
      <c r="N24" s="946"/>
      <c r="O24" s="946"/>
      <c r="P24" s="946"/>
      <c r="Q24" s="946"/>
      <c r="R24" s="946"/>
      <c r="S24" s="946"/>
      <c r="T24" s="946"/>
      <c r="U24" s="946"/>
      <c r="V24" s="946"/>
      <c r="W24" s="946"/>
      <c r="X24" s="946"/>
      <c r="Y24" s="946"/>
      <c r="Z24" s="946"/>
      <c r="AA24" s="946"/>
      <c r="AB24" s="946"/>
      <c r="AC24" s="946"/>
      <c r="AD24" s="946"/>
      <c r="AE24" s="946"/>
      <c r="AF24" s="946"/>
    </row>
    <row r="25" spans="2:37" ht="27" customHeight="1" x14ac:dyDescent="0.2">
      <c r="B25" s="945"/>
      <c r="C25" s="946"/>
      <c r="D25" s="946"/>
      <c r="E25" s="946"/>
      <c r="F25" s="946"/>
      <c r="G25" s="946"/>
      <c r="H25" s="946"/>
      <c r="I25" s="946"/>
      <c r="J25" s="946"/>
      <c r="K25" s="946"/>
      <c r="L25" s="946"/>
      <c r="M25" s="946"/>
      <c r="N25" s="946"/>
      <c r="O25" s="946"/>
      <c r="P25" s="946"/>
      <c r="Q25" s="946"/>
      <c r="R25" s="946"/>
      <c r="S25" s="946"/>
      <c r="T25" s="946"/>
      <c r="U25" s="946"/>
      <c r="V25" s="946"/>
      <c r="W25" s="946"/>
      <c r="X25" s="946"/>
      <c r="Y25" s="946"/>
      <c r="Z25" s="946"/>
      <c r="AA25" s="946"/>
      <c r="AB25" s="946"/>
      <c r="AC25" s="946"/>
      <c r="AD25" s="946"/>
      <c r="AE25" s="946"/>
      <c r="AF25" s="946"/>
    </row>
    <row r="26" spans="2:37" ht="27" customHeight="1" x14ac:dyDescent="0.2">
      <c r="B26" s="945"/>
      <c r="C26" s="946"/>
      <c r="D26" s="946"/>
      <c r="E26" s="946"/>
      <c r="F26" s="946"/>
      <c r="G26" s="946"/>
      <c r="H26" s="946"/>
      <c r="I26" s="946"/>
      <c r="J26" s="946"/>
      <c r="K26" s="946"/>
      <c r="L26" s="946"/>
      <c r="M26" s="946"/>
      <c r="N26" s="946"/>
      <c r="O26" s="946"/>
      <c r="P26" s="946"/>
      <c r="Q26" s="946"/>
      <c r="R26" s="946"/>
      <c r="S26" s="946"/>
      <c r="T26" s="946"/>
      <c r="U26" s="946"/>
      <c r="V26" s="946"/>
      <c r="W26" s="946"/>
      <c r="X26" s="946"/>
      <c r="Y26" s="946"/>
      <c r="Z26" s="946"/>
      <c r="AA26" s="946"/>
      <c r="AB26" s="946"/>
      <c r="AC26" s="946"/>
      <c r="AD26" s="946"/>
      <c r="AE26" s="946"/>
      <c r="AF26" s="946"/>
    </row>
    <row r="27" spans="2:37" ht="27" customHeight="1" x14ac:dyDescent="0.2">
      <c r="B27" s="945"/>
      <c r="C27" s="946"/>
      <c r="D27" s="946"/>
      <c r="E27" s="946"/>
      <c r="F27" s="946"/>
      <c r="G27" s="946"/>
      <c r="H27" s="946"/>
      <c r="I27" s="946"/>
      <c r="J27" s="946"/>
      <c r="K27" s="946"/>
      <c r="L27" s="946"/>
      <c r="M27" s="946"/>
      <c r="N27" s="946"/>
      <c r="O27" s="946"/>
      <c r="P27" s="946"/>
      <c r="Q27" s="946"/>
      <c r="R27" s="946"/>
      <c r="S27" s="946"/>
      <c r="T27" s="946"/>
      <c r="U27" s="946"/>
      <c r="V27" s="946"/>
      <c r="W27" s="946"/>
      <c r="X27" s="946"/>
      <c r="Y27" s="946"/>
      <c r="Z27" s="946"/>
      <c r="AA27" s="946"/>
      <c r="AB27" s="946"/>
      <c r="AC27" s="946"/>
      <c r="AD27" s="946"/>
      <c r="AE27" s="946"/>
      <c r="AF27" s="946"/>
    </row>
    <row r="28" spans="2:37" ht="27" customHeight="1" x14ac:dyDescent="0.2">
      <c r="B28" s="945"/>
      <c r="C28" s="946"/>
      <c r="D28" s="946"/>
      <c r="E28" s="946"/>
      <c r="F28" s="946"/>
      <c r="G28" s="946"/>
      <c r="H28" s="946"/>
      <c r="I28" s="946"/>
      <c r="J28" s="946"/>
      <c r="K28" s="946"/>
      <c r="L28" s="946"/>
      <c r="M28" s="946"/>
      <c r="N28" s="946"/>
      <c r="O28" s="946"/>
      <c r="P28" s="946"/>
      <c r="Q28" s="946"/>
      <c r="R28" s="946"/>
      <c r="S28" s="946"/>
      <c r="T28" s="946"/>
      <c r="U28" s="946"/>
      <c r="V28" s="946"/>
      <c r="W28" s="946"/>
      <c r="X28" s="946"/>
      <c r="Y28" s="946"/>
      <c r="Z28" s="946"/>
      <c r="AA28" s="946"/>
      <c r="AB28" s="946"/>
      <c r="AC28" s="946"/>
      <c r="AD28" s="946"/>
      <c r="AE28" s="946"/>
      <c r="AF28" s="946"/>
    </row>
    <row r="29" spans="2:37" ht="27" customHeight="1" x14ac:dyDescent="0.2">
      <c r="B29" s="946"/>
      <c r="C29" s="946"/>
      <c r="D29" s="946"/>
      <c r="E29" s="946"/>
      <c r="F29" s="946"/>
      <c r="G29" s="946"/>
      <c r="H29" s="946"/>
      <c r="I29" s="946"/>
      <c r="J29" s="946"/>
      <c r="K29" s="946"/>
      <c r="L29" s="946"/>
      <c r="M29" s="946"/>
      <c r="N29" s="946"/>
      <c r="O29" s="946"/>
      <c r="P29" s="946"/>
      <c r="Q29" s="946"/>
      <c r="R29" s="946"/>
      <c r="S29" s="946"/>
      <c r="T29" s="946"/>
      <c r="U29" s="946"/>
      <c r="V29" s="946"/>
      <c r="W29" s="946"/>
      <c r="X29" s="946"/>
      <c r="Y29" s="946"/>
      <c r="Z29" s="946"/>
      <c r="AA29" s="946"/>
      <c r="AB29" s="946"/>
      <c r="AC29" s="946"/>
      <c r="AD29" s="946"/>
      <c r="AE29" s="946"/>
      <c r="AF29" s="946"/>
    </row>
    <row r="30" spans="2:37" ht="18" customHeight="1" x14ac:dyDescent="0.2"/>
    <row r="31" spans="2:37" ht="22.05" customHeight="1" x14ac:dyDescent="0.2">
      <c r="B31" s="913" t="s">
        <v>678</v>
      </c>
      <c r="C31" s="914"/>
      <c r="D31" s="914"/>
      <c r="E31" s="914"/>
      <c r="F31" s="914"/>
      <c r="G31" s="914"/>
      <c r="H31" s="914"/>
      <c r="I31" s="915"/>
      <c r="K31" s="373" t="s">
        <v>677</v>
      </c>
    </row>
    <row r="32" spans="2:37" ht="22.05" customHeight="1" x14ac:dyDescent="0.2">
      <c r="B32" s="372" t="s">
        <v>676</v>
      </c>
    </row>
    <row r="33" spans="2:37" ht="22.05" customHeight="1" x14ac:dyDescent="0.15">
      <c r="B33" s="888"/>
      <c r="C33" s="888"/>
      <c r="D33" s="888"/>
      <c r="E33" s="888"/>
      <c r="F33" s="888"/>
      <c r="G33" s="888"/>
      <c r="H33" s="888"/>
      <c r="I33" s="888"/>
      <c r="J33" s="888"/>
      <c r="K33" s="888"/>
      <c r="L33" s="888" t="s">
        <v>657</v>
      </c>
      <c r="M33" s="888"/>
      <c r="N33" s="888"/>
      <c r="O33" s="888"/>
      <c r="P33" s="888"/>
      <c r="Q33" s="941" t="s">
        <v>656</v>
      </c>
      <c r="R33" s="941"/>
      <c r="S33" s="941"/>
      <c r="T33" s="941"/>
      <c r="U33" s="888" t="s">
        <v>675</v>
      </c>
      <c r="V33" s="888"/>
      <c r="W33" s="888"/>
      <c r="X33" s="888"/>
      <c r="Y33" s="897"/>
      <c r="Z33" s="898"/>
      <c r="AA33" s="938" t="s">
        <v>674</v>
      </c>
      <c r="AB33" s="888"/>
      <c r="AC33" s="888"/>
      <c r="AD33" s="888"/>
      <c r="AH33" s="374"/>
      <c r="AI33" s="374"/>
      <c r="AJ33" s="374"/>
      <c r="AK33" s="374"/>
    </row>
    <row r="34" spans="2:37" ht="22.05" customHeight="1" x14ac:dyDescent="0.15">
      <c r="B34" s="888"/>
      <c r="C34" s="888"/>
      <c r="D34" s="888"/>
      <c r="E34" s="888"/>
      <c r="F34" s="888"/>
      <c r="G34" s="888"/>
      <c r="H34" s="888"/>
      <c r="I34" s="888"/>
      <c r="J34" s="888"/>
      <c r="K34" s="888"/>
      <c r="L34" s="888"/>
      <c r="M34" s="888"/>
      <c r="N34" s="888"/>
      <c r="O34" s="888"/>
      <c r="P34" s="888"/>
      <c r="Q34" s="941"/>
      <c r="R34" s="941"/>
      <c r="S34" s="941"/>
      <c r="T34" s="941"/>
      <c r="U34" s="888"/>
      <c r="V34" s="888"/>
      <c r="W34" s="888"/>
      <c r="X34" s="888"/>
      <c r="Y34" s="897"/>
      <c r="Z34" s="898"/>
      <c r="AA34" s="888"/>
      <c r="AB34" s="888"/>
      <c r="AC34" s="888"/>
      <c r="AD34" s="888"/>
      <c r="AH34" s="374"/>
      <c r="AI34" s="374"/>
      <c r="AJ34" s="374"/>
      <c r="AK34" s="374"/>
    </row>
    <row r="35" spans="2:37" ht="22.05" customHeight="1" x14ac:dyDescent="0.15">
      <c r="B35" s="882" t="s">
        <v>654</v>
      </c>
      <c r="C35" s="883"/>
      <c r="D35" s="883"/>
      <c r="E35" s="883"/>
      <c r="F35" s="883"/>
      <c r="G35" s="883"/>
      <c r="H35" s="883"/>
      <c r="I35" s="883"/>
      <c r="J35" s="883"/>
      <c r="K35" s="884"/>
      <c r="L35" s="892" t="str">
        <f>IF(N17="","",EOMONTH(AI17,0))</f>
        <v/>
      </c>
      <c r="M35" s="892"/>
      <c r="N35" s="892"/>
      <c r="O35" s="892"/>
      <c r="P35" s="892"/>
      <c r="Q35" s="893" t="str">
        <f>IF($P$18=0,"",$P$18)</f>
        <v/>
      </c>
      <c r="R35" s="894"/>
      <c r="S35" s="894"/>
      <c r="T35" s="894"/>
      <c r="U35" s="895" t="str">
        <f t="shared" ref="U35:U40" si="0">IF(Q35="","",ROUND(($Z$19-Q35)/$Z$19,4))</f>
        <v/>
      </c>
      <c r="V35" s="896"/>
      <c r="W35" s="896"/>
      <c r="X35" s="896"/>
      <c r="Y35" s="897"/>
      <c r="Z35" s="898"/>
      <c r="AA35" s="899"/>
      <c r="AB35" s="900"/>
      <c r="AC35" s="900"/>
      <c r="AD35" s="901"/>
      <c r="AH35" s="374"/>
      <c r="AI35" s="374"/>
      <c r="AJ35" s="374"/>
      <c r="AK35" s="374"/>
    </row>
    <row r="36" spans="2:37" ht="22.05" customHeight="1" x14ac:dyDescent="0.15">
      <c r="B36" s="882" t="s">
        <v>673</v>
      </c>
      <c r="C36" s="883"/>
      <c r="D36" s="883"/>
      <c r="E36" s="883"/>
      <c r="F36" s="883"/>
      <c r="G36" s="883"/>
      <c r="H36" s="883"/>
      <c r="I36" s="883"/>
      <c r="J36" s="883"/>
      <c r="K36" s="884"/>
      <c r="L36" s="892" t="str">
        <f t="shared" ref="L36:L42" si="1">IF($N$17="","",EOMONTH(L35,1))</f>
        <v/>
      </c>
      <c r="M36" s="892"/>
      <c r="N36" s="892"/>
      <c r="O36" s="892"/>
      <c r="P36" s="892"/>
      <c r="Q36" s="926"/>
      <c r="R36" s="927"/>
      <c r="S36" s="927"/>
      <c r="T36" s="927"/>
      <c r="U36" s="895" t="str">
        <f t="shared" si="0"/>
        <v/>
      </c>
      <c r="V36" s="896"/>
      <c r="W36" s="896"/>
      <c r="X36" s="896"/>
      <c r="Y36" s="897"/>
      <c r="Z36" s="898"/>
      <c r="AA36" s="899"/>
      <c r="AB36" s="900"/>
      <c r="AC36" s="900"/>
      <c r="AD36" s="901"/>
      <c r="AH36" s="374"/>
      <c r="AI36" s="374"/>
      <c r="AJ36" s="374"/>
      <c r="AK36" s="374"/>
    </row>
    <row r="37" spans="2:37" ht="22.05" customHeight="1" x14ac:dyDescent="0.15">
      <c r="B37" s="882" t="s">
        <v>672</v>
      </c>
      <c r="C37" s="883"/>
      <c r="D37" s="883"/>
      <c r="E37" s="883"/>
      <c r="F37" s="883"/>
      <c r="G37" s="883"/>
      <c r="H37" s="883"/>
      <c r="I37" s="883"/>
      <c r="J37" s="883"/>
      <c r="K37" s="884"/>
      <c r="L37" s="892" t="str">
        <f t="shared" si="1"/>
        <v/>
      </c>
      <c r="M37" s="892"/>
      <c r="N37" s="892"/>
      <c r="O37" s="892"/>
      <c r="P37" s="892"/>
      <c r="Q37" s="926"/>
      <c r="R37" s="927"/>
      <c r="S37" s="927"/>
      <c r="T37" s="927"/>
      <c r="U37" s="895" t="str">
        <f t="shared" si="0"/>
        <v/>
      </c>
      <c r="V37" s="896"/>
      <c r="W37" s="896"/>
      <c r="X37" s="896"/>
      <c r="Y37" s="897"/>
      <c r="Z37" s="898"/>
      <c r="AA37" s="928" t="str">
        <f t="shared" ref="AA37:AA42" si="2">IF(U35="","",IF(AND($H$20="可",U35&gt;=0.05),"可","否"))</f>
        <v/>
      </c>
      <c r="AB37" s="928"/>
      <c r="AC37" s="928"/>
      <c r="AD37" s="928"/>
      <c r="AH37" s="374"/>
      <c r="AI37" s="374"/>
      <c r="AJ37" s="374"/>
      <c r="AK37" s="374"/>
    </row>
    <row r="38" spans="2:37" ht="22.05" customHeight="1" x14ac:dyDescent="0.15">
      <c r="B38" s="882" t="s">
        <v>671</v>
      </c>
      <c r="C38" s="883"/>
      <c r="D38" s="883"/>
      <c r="E38" s="883"/>
      <c r="F38" s="883"/>
      <c r="G38" s="883"/>
      <c r="H38" s="883"/>
      <c r="I38" s="883"/>
      <c r="J38" s="883"/>
      <c r="K38" s="884"/>
      <c r="L38" s="892" t="str">
        <f t="shared" si="1"/>
        <v/>
      </c>
      <c r="M38" s="892"/>
      <c r="N38" s="892"/>
      <c r="O38" s="892"/>
      <c r="P38" s="892"/>
      <c r="Q38" s="926"/>
      <c r="R38" s="927"/>
      <c r="S38" s="927"/>
      <c r="T38" s="927"/>
      <c r="U38" s="895" t="str">
        <f t="shared" si="0"/>
        <v/>
      </c>
      <c r="V38" s="896"/>
      <c r="W38" s="896"/>
      <c r="X38" s="896"/>
      <c r="Y38" s="897"/>
      <c r="Z38" s="898"/>
      <c r="AA38" s="928" t="str">
        <f t="shared" si="2"/>
        <v/>
      </c>
      <c r="AB38" s="928"/>
      <c r="AC38" s="928"/>
      <c r="AD38" s="928"/>
      <c r="AH38" s="374"/>
      <c r="AI38" s="374"/>
      <c r="AJ38" s="374"/>
      <c r="AK38" s="374"/>
    </row>
    <row r="39" spans="2:37" ht="22.05" customHeight="1" x14ac:dyDescent="0.15">
      <c r="B39" s="882" t="s">
        <v>670</v>
      </c>
      <c r="C39" s="883"/>
      <c r="D39" s="883"/>
      <c r="E39" s="883"/>
      <c r="F39" s="883"/>
      <c r="G39" s="883"/>
      <c r="H39" s="883"/>
      <c r="I39" s="883"/>
      <c r="J39" s="883"/>
      <c r="K39" s="884"/>
      <c r="L39" s="892" t="str">
        <f t="shared" si="1"/>
        <v/>
      </c>
      <c r="M39" s="892"/>
      <c r="N39" s="892"/>
      <c r="O39" s="892"/>
      <c r="P39" s="892"/>
      <c r="Q39" s="926"/>
      <c r="R39" s="927"/>
      <c r="S39" s="927"/>
      <c r="T39" s="927"/>
      <c r="U39" s="895" t="str">
        <f t="shared" si="0"/>
        <v/>
      </c>
      <c r="V39" s="896"/>
      <c r="W39" s="896"/>
      <c r="X39" s="896"/>
      <c r="Y39" s="939" t="s">
        <v>651</v>
      </c>
      <c r="Z39" s="898"/>
      <c r="AA39" s="928" t="str">
        <f t="shared" si="2"/>
        <v/>
      </c>
      <c r="AB39" s="928"/>
      <c r="AC39" s="928"/>
      <c r="AD39" s="928"/>
      <c r="AH39" s="374"/>
      <c r="AI39" s="374"/>
      <c r="AJ39" s="374"/>
      <c r="AK39" s="374"/>
    </row>
    <row r="40" spans="2:37" ht="22.05" customHeight="1" x14ac:dyDescent="0.15">
      <c r="B40" s="882" t="s">
        <v>669</v>
      </c>
      <c r="C40" s="883"/>
      <c r="D40" s="883"/>
      <c r="E40" s="883"/>
      <c r="F40" s="883"/>
      <c r="G40" s="883"/>
      <c r="H40" s="883"/>
      <c r="I40" s="883"/>
      <c r="J40" s="883"/>
      <c r="K40" s="884"/>
      <c r="L40" s="892" t="str">
        <f t="shared" si="1"/>
        <v/>
      </c>
      <c r="M40" s="892"/>
      <c r="N40" s="892"/>
      <c r="O40" s="892"/>
      <c r="P40" s="892"/>
      <c r="Q40" s="926"/>
      <c r="R40" s="927"/>
      <c r="S40" s="927"/>
      <c r="T40" s="927"/>
      <c r="U40" s="895" t="str">
        <f t="shared" si="0"/>
        <v/>
      </c>
      <c r="V40" s="896"/>
      <c r="W40" s="896"/>
      <c r="X40" s="896"/>
      <c r="Y40" s="897"/>
      <c r="Z40" s="898"/>
      <c r="AA40" s="936" t="str">
        <f t="shared" si="2"/>
        <v/>
      </c>
      <c r="AB40" s="936"/>
      <c r="AC40" s="936"/>
      <c r="AD40" s="936"/>
      <c r="AH40" s="374"/>
      <c r="AI40" s="374"/>
      <c r="AJ40" s="374"/>
      <c r="AK40" s="374"/>
    </row>
    <row r="41" spans="2:37" ht="22.05" customHeight="1" x14ac:dyDescent="0.15">
      <c r="B41" s="882"/>
      <c r="C41" s="883"/>
      <c r="D41" s="883"/>
      <c r="E41" s="883"/>
      <c r="F41" s="883"/>
      <c r="G41" s="883"/>
      <c r="H41" s="883"/>
      <c r="I41" s="883"/>
      <c r="J41" s="883"/>
      <c r="K41" s="884"/>
      <c r="L41" s="892" t="str">
        <f t="shared" si="1"/>
        <v/>
      </c>
      <c r="M41" s="892"/>
      <c r="N41" s="892"/>
      <c r="O41" s="892"/>
      <c r="P41" s="892"/>
      <c r="Q41" s="899"/>
      <c r="R41" s="900"/>
      <c r="S41" s="900"/>
      <c r="T41" s="901"/>
      <c r="U41" s="899"/>
      <c r="V41" s="900"/>
      <c r="W41" s="900"/>
      <c r="X41" s="901"/>
      <c r="Y41" s="897"/>
      <c r="Z41" s="898"/>
      <c r="AA41" s="928" t="str">
        <f t="shared" si="2"/>
        <v/>
      </c>
      <c r="AB41" s="928"/>
      <c r="AC41" s="928"/>
      <c r="AD41" s="928"/>
      <c r="AH41" s="374"/>
      <c r="AI41" s="374"/>
      <c r="AJ41" s="374"/>
      <c r="AK41" s="374"/>
    </row>
    <row r="42" spans="2:37" ht="22.05" customHeight="1" x14ac:dyDescent="0.15">
      <c r="B42" s="882" t="s">
        <v>668</v>
      </c>
      <c r="C42" s="883"/>
      <c r="D42" s="883"/>
      <c r="E42" s="883"/>
      <c r="F42" s="883"/>
      <c r="G42" s="883"/>
      <c r="H42" s="883"/>
      <c r="I42" s="883"/>
      <c r="J42" s="883"/>
      <c r="K42" s="884"/>
      <c r="L42" s="892" t="str">
        <f t="shared" si="1"/>
        <v/>
      </c>
      <c r="M42" s="892"/>
      <c r="N42" s="892"/>
      <c r="O42" s="892"/>
      <c r="P42" s="892"/>
      <c r="Q42" s="937"/>
      <c r="R42" s="937"/>
      <c r="S42" s="937"/>
      <c r="T42" s="937"/>
      <c r="U42" s="937"/>
      <c r="V42" s="937"/>
      <c r="W42" s="937"/>
      <c r="X42" s="937"/>
      <c r="Y42" s="897"/>
      <c r="Z42" s="898"/>
      <c r="AA42" s="928" t="str">
        <f t="shared" si="2"/>
        <v/>
      </c>
      <c r="AB42" s="928"/>
      <c r="AC42" s="928"/>
      <c r="AD42" s="928"/>
      <c r="AH42" s="374"/>
      <c r="AI42" s="374"/>
      <c r="AJ42" s="374"/>
      <c r="AK42" s="374"/>
    </row>
    <row r="43" spans="2:37" ht="19.5" customHeight="1" x14ac:dyDescent="0.2">
      <c r="B43" s="947" t="s">
        <v>667</v>
      </c>
      <c r="C43" s="948"/>
      <c r="D43" s="948"/>
      <c r="E43" s="948"/>
      <c r="F43" s="948"/>
      <c r="G43" s="948"/>
      <c r="H43" s="948"/>
      <c r="I43" s="948"/>
      <c r="J43" s="948"/>
      <c r="K43" s="948"/>
      <c r="L43" s="948"/>
      <c r="M43" s="948"/>
      <c r="N43" s="948"/>
      <c r="O43" s="948"/>
      <c r="P43" s="948"/>
      <c r="Q43" s="948"/>
      <c r="R43" s="948"/>
      <c r="S43" s="948"/>
      <c r="T43" s="948"/>
      <c r="U43" s="948"/>
      <c r="V43" s="948"/>
      <c r="W43" s="948"/>
      <c r="X43" s="948"/>
      <c r="Y43" s="948"/>
      <c r="Z43" s="948"/>
      <c r="AA43" s="948"/>
      <c r="AB43" s="948"/>
      <c r="AC43" s="948"/>
      <c r="AD43" s="948"/>
      <c r="AE43" s="948"/>
      <c r="AF43" s="948"/>
    </row>
    <row r="44" spans="2:37" ht="19.5" customHeight="1" x14ac:dyDescent="0.2">
      <c r="B44" s="947"/>
      <c r="C44" s="948"/>
      <c r="D44" s="948"/>
      <c r="E44" s="948"/>
      <c r="F44" s="948"/>
      <c r="G44" s="948"/>
      <c r="H44" s="948"/>
      <c r="I44" s="948"/>
      <c r="J44" s="948"/>
      <c r="K44" s="948"/>
      <c r="L44" s="948"/>
      <c r="M44" s="948"/>
      <c r="N44" s="948"/>
      <c r="O44" s="948"/>
      <c r="P44" s="948"/>
      <c r="Q44" s="948"/>
      <c r="R44" s="948"/>
      <c r="S44" s="948"/>
      <c r="T44" s="948"/>
      <c r="U44" s="948"/>
      <c r="V44" s="948"/>
      <c r="W44" s="948"/>
      <c r="X44" s="948"/>
      <c r="Y44" s="948"/>
      <c r="Z44" s="948"/>
      <c r="AA44" s="948"/>
      <c r="AB44" s="948"/>
      <c r="AC44" s="948"/>
      <c r="AD44" s="948"/>
      <c r="AE44" s="948"/>
      <c r="AF44" s="948"/>
    </row>
    <row r="45" spans="2:37" ht="19.5" customHeight="1" x14ac:dyDescent="0.2">
      <c r="B45" s="948"/>
      <c r="C45" s="948"/>
      <c r="D45" s="948"/>
      <c r="E45" s="948"/>
      <c r="F45" s="948"/>
      <c r="G45" s="948"/>
      <c r="H45" s="948"/>
      <c r="I45" s="948"/>
      <c r="J45" s="948"/>
      <c r="K45" s="948"/>
      <c r="L45" s="948"/>
      <c r="M45" s="948"/>
      <c r="N45" s="948"/>
      <c r="O45" s="948"/>
      <c r="P45" s="948"/>
      <c r="Q45" s="948"/>
      <c r="R45" s="948"/>
      <c r="S45" s="948"/>
      <c r="T45" s="948"/>
      <c r="U45" s="948"/>
      <c r="V45" s="948"/>
      <c r="W45" s="948"/>
      <c r="X45" s="948"/>
      <c r="Y45" s="948"/>
      <c r="Z45" s="948"/>
      <c r="AA45" s="948"/>
      <c r="AB45" s="948"/>
      <c r="AC45" s="948"/>
      <c r="AD45" s="948"/>
      <c r="AE45" s="948"/>
      <c r="AF45" s="948"/>
    </row>
    <row r="46" spans="2:37" ht="20.25" customHeight="1" x14ac:dyDescent="0.2"/>
    <row r="47" spans="2:37" ht="22.05" customHeight="1" x14ac:dyDescent="0.2">
      <c r="B47" s="913" t="s">
        <v>666</v>
      </c>
      <c r="C47" s="914"/>
      <c r="D47" s="914"/>
      <c r="E47" s="914"/>
      <c r="F47" s="914"/>
      <c r="G47" s="914"/>
      <c r="H47" s="914"/>
      <c r="I47" s="914"/>
      <c r="J47" s="914"/>
      <c r="K47" s="914"/>
      <c r="L47" s="914"/>
      <c r="M47" s="914"/>
      <c r="N47" s="914"/>
      <c r="O47" s="914"/>
      <c r="P47" s="914"/>
      <c r="Q47" s="914"/>
      <c r="R47" s="914"/>
      <c r="S47" s="914"/>
      <c r="T47" s="914"/>
      <c r="U47" s="914"/>
      <c r="V47" s="914"/>
      <c r="W47" s="915"/>
      <c r="Y47" s="373" t="s">
        <v>665</v>
      </c>
    </row>
    <row r="48" spans="2:37" ht="22.05" customHeight="1" x14ac:dyDescent="0.2">
      <c r="B48" s="372" t="s">
        <v>664</v>
      </c>
    </row>
    <row r="49" spans="2:32" ht="22.05" customHeight="1" x14ac:dyDescent="0.2">
      <c r="B49" s="949" t="s">
        <v>663</v>
      </c>
      <c r="C49" s="949"/>
      <c r="D49" s="949"/>
      <c r="E49" s="949"/>
      <c r="F49" s="949"/>
      <c r="G49" s="949"/>
      <c r="H49" s="949"/>
      <c r="I49" s="949"/>
      <c r="J49" s="949"/>
      <c r="K49" s="929" t="s">
        <v>662</v>
      </c>
      <c r="L49" s="930"/>
      <c r="M49" s="930"/>
      <c r="N49" s="930"/>
      <c r="O49" s="930"/>
      <c r="P49" s="930"/>
      <c r="Q49" s="930"/>
      <c r="R49" s="930"/>
      <c r="S49" s="930"/>
      <c r="T49" s="930"/>
      <c r="U49" s="930"/>
      <c r="V49" s="930"/>
      <c r="W49" s="930"/>
      <c r="X49" s="930"/>
      <c r="Y49" s="930"/>
      <c r="Z49" s="930"/>
      <c r="AA49" s="930"/>
      <c r="AB49" s="930"/>
      <c r="AC49" s="930"/>
      <c r="AD49" s="930"/>
      <c r="AE49" s="930"/>
      <c r="AF49" s="931"/>
    </row>
    <row r="50" spans="2:32" ht="22.05" customHeight="1" x14ac:dyDescent="0.2">
      <c r="B50" s="950"/>
      <c r="C50" s="950"/>
      <c r="D50" s="950"/>
      <c r="E50" s="950"/>
      <c r="F50" s="950"/>
      <c r="G50" s="950"/>
      <c r="H50" s="950"/>
      <c r="I50" s="950"/>
      <c r="J50" s="950"/>
      <c r="K50" s="932"/>
      <c r="L50" s="933"/>
      <c r="M50" s="933"/>
      <c r="N50" s="933"/>
      <c r="O50" s="933"/>
      <c r="P50" s="933"/>
      <c r="Q50" s="933"/>
      <c r="R50" s="933"/>
      <c r="S50" s="933"/>
      <c r="T50" s="933"/>
      <c r="U50" s="933"/>
      <c r="V50" s="933"/>
      <c r="W50" s="933"/>
      <c r="X50" s="933"/>
      <c r="Y50" s="933"/>
      <c r="Z50" s="933"/>
      <c r="AA50" s="933"/>
      <c r="AB50" s="933"/>
      <c r="AC50" s="933"/>
      <c r="AD50" s="933"/>
      <c r="AE50" s="933"/>
      <c r="AF50" s="934"/>
    </row>
    <row r="51" spans="2:32" ht="36" customHeight="1" x14ac:dyDescent="0.2">
      <c r="B51" s="935" t="s">
        <v>661</v>
      </c>
      <c r="C51" s="935"/>
      <c r="D51" s="935"/>
      <c r="E51" s="935"/>
      <c r="F51" s="935"/>
      <c r="G51" s="935"/>
      <c r="H51" s="935"/>
      <c r="I51" s="935"/>
      <c r="J51" s="935"/>
      <c r="K51" s="935"/>
      <c r="L51" s="935"/>
      <c r="M51" s="935"/>
      <c r="N51" s="935"/>
      <c r="O51" s="935"/>
      <c r="P51" s="935"/>
      <c r="Q51" s="935"/>
      <c r="R51" s="935"/>
      <c r="S51" s="935"/>
      <c r="T51" s="935"/>
      <c r="U51" s="935"/>
      <c r="V51" s="935"/>
      <c r="W51" s="935"/>
      <c r="X51" s="935"/>
      <c r="Y51" s="935"/>
      <c r="Z51" s="935"/>
      <c r="AA51" s="935"/>
      <c r="AB51" s="935"/>
      <c r="AC51" s="935"/>
      <c r="AD51" s="935"/>
      <c r="AE51" s="935"/>
      <c r="AF51" s="935"/>
    </row>
    <row r="52" spans="2:32" ht="22.05" customHeight="1" x14ac:dyDescent="0.2"/>
    <row r="53" spans="2:32" ht="22.05" customHeight="1" x14ac:dyDescent="0.2">
      <c r="B53" s="913" t="s">
        <v>660</v>
      </c>
      <c r="C53" s="914"/>
      <c r="D53" s="914"/>
      <c r="E53" s="914"/>
      <c r="F53" s="914"/>
      <c r="G53" s="914"/>
      <c r="H53" s="914"/>
      <c r="I53" s="915"/>
      <c r="K53" s="373" t="s">
        <v>659</v>
      </c>
    </row>
    <row r="54" spans="2:32" ht="22.05" customHeight="1" x14ac:dyDescent="0.2">
      <c r="B54" s="372" t="s">
        <v>658</v>
      </c>
    </row>
    <row r="55" spans="2:32" ht="22.05" customHeight="1" x14ac:dyDescent="0.2">
      <c r="B55" s="888"/>
      <c r="C55" s="888"/>
      <c r="D55" s="888"/>
      <c r="E55" s="888"/>
      <c r="F55" s="888"/>
      <c r="G55" s="888"/>
      <c r="H55" s="888"/>
      <c r="I55" s="888"/>
      <c r="J55" s="888"/>
      <c r="K55" s="888"/>
      <c r="L55" s="888" t="s">
        <v>657</v>
      </c>
      <c r="M55" s="888"/>
      <c r="N55" s="888"/>
      <c r="O55" s="888"/>
      <c r="P55" s="888"/>
      <c r="Q55" s="941" t="s">
        <v>656</v>
      </c>
      <c r="R55" s="941"/>
      <c r="S55" s="941"/>
      <c r="T55" s="941"/>
      <c r="U55" s="897"/>
      <c r="V55" s="898"/>
      <c r="W55" s="938" t="s">
        <v>655</v>
      </c>
      <c r="X55" s="888"/>
      <c r="Y55" s="888"/>
      <c r="Z55" s="888"/>
    </row>
    <row r="56" spans="2:32" ht="22.05" customHeight="1" x14ac:dyDescent="0.2">
      <c r="B56" s="888"/>
      <c r="C56" s="888"/>
      <c r="D56" s="888"/>
      <c r="E56" s="888"/>
      <c r="F56" s="888"/>
      <c r="G56" s="888"/>
      <c r="H56" s="888"/>
      <c r="I56" s="888"/>
      <c r="J56" s="888"/>
      <c r="K56" s="888"/>
      <c r="L56" s="888"/>
      <c r="M56" s="888"/>
      <c r="N56" s="888"/>
      <c r="O56" s="888"/>
      <c r="P56" s="888"/>
      <c r="Q56" s="941"/>
      <c r="R56" s="941"/>
      <c r="S56" s="941"/>
      <c r="T56" s="941"/>
      <c r="U56" s="897"/>
      <c r="V56" s="898"/>
      <c r="W56" s="888"/>
      <c r="X56" s="888"/>
      <c r="Y56" s="888"/>
      <c r="Z56" s="888"/>
    </row>
    <row r="57" spans="2:32" ht="22.05" customHeight="1" x14ac:dyDescent="0.2">
      <c r="B57" s="882" t="s">
        <v>654</v>
      </c>
      <c r="C57" s="883"/>
      <c r="D57" s="883"/>
      <c r="E57" s="883"/>
      <c r="F57" s="883"/>
      <c r="G57" s="883"/>
      <c r="H57" s="883"/>
      <c r="I57" s="883"/>
      <c r="J57" s="883"/>
      <c r="K57" s="884"/>
      <c r="L57" s="892" t="str">
        <f>IF(N17="","",EOMONTH(AI17,0))</f>
        <v/>
      </c>
      <c r="M57" s="892"/>
      <c r="N57" s="892"/>
      <c r="O57" s="892"/>
      <c r="P57" s="892"/>
      <c r="Q57" s="893" t="str">
        <f>IF($P$18=0,"",$P$18)</f>
        <v/>
      </c>
      <c r="R57" s="894"/>
      <c r="S57" s="894"/>
      <c r="T57" s="894"/>
      <c r="U57" s="897"/>
      <c r="V57" s="898"/>
      <c r="W57" s="899"/>
      <c r="X57" s="900"/>
      <c r="Y57" s="900"/>
      <c r="Z57" s="901"/>
    </row>
    <row r="58" spans="2:32" ht="22.05" customHeight="1" x14ac:dyDescent="0.2">
      <c r="B58" s="882" t="s">
        <v>653</v>
      </c>
      <c r="C58" s="883"/>
      <c r="D58" s="883"/>
      <c r="E58" s="883"/>
      <c r="F58" s="883"/>
      <c r="G58" s="883"/>
      <c r="H58" s="883"/>
      <c r="I58" s="883"/>
      <c r="J58" s="883"/>
      <c r="K58" s="884"/>
      <c r="L58" s="892" t="str">
        <f t="shared" ref="L58:L75" si="3">IF($N$17="","",EOMONTH(L57,1))</f>
        <v/>
      </c>
      <c r="M58" s="892"/>
      <c r="N58" s="892"/>
      <c r="O58" s="892"/>
      <c r="P58" s="892"/>
      <c r="Q58" s="926"/>
      <c r="R58" s="927"/>
      <c r="S58" s="927"/>
      <c r="T58" s="927"/>
      <c r="U58" s="897"/>
      <c r="V58" s="898"/>
      <c r="W58" s="899"/>
      <c r="X58" s="900"/>
      <c r="Y58" s="900"/>
      <c r="Z58" s="901"/>
    </row>
    <row r="59" spans="2:32" ht="22.05" customHeight="1" x14ac:dyDescent="0.2">
      <c r="B59" s="882" t="s">
        <v>652</v>
      </c>
      <c r="C59" s="883"/>
      <c r="D59" s="883"/>
      <c r="E59" s="883"/>
      <c r="F59" s="883"/>
      <c r="G59" s="883"/>
      <c r="H59" s="883"/>
      <c r="I59" s="883"/>
      <c r="J59" s="883"/>
      <c r="K59" s="884"/>
      <c r="L59" s="892" t="str">
        <f t="shared" si="3"/>
        <v/>
      </c>
      <c r="M59" s="892"/>
      <c r="N59" s="892"/>
      <c r="O59" s="892"/>
      <c r="P59" s="892"/>
      <c r="Q59" s="926"/>
      <c r="R59" s="927"/>
      <c r="S59" s="927"/>
      <c r="T59" s="927"/>
      <c r="U59" s="897"/>
      <c r="V59" s="898"/>
      <c r="W59" s="928" t="str">
        <f t="shared" ref="W59:W75" si="4">IF(Q57="","",IF(OR(AND($AJ$9=7,Q57&lt;=750,$H$21="可"),(AND($AJ$9=8,Q57&lt;=900,$H$21="可"))),"可","否"))</f>
        <v/>
      </c>
      <c r="X59" s="928"/>
      <c r="Y59" s="928"/>
      <c r="Z59" s="928"/>
    </row>
    <row r="60" spans="2:32" ht="22.05" customHeight="1" x14ac:dyDescent="0.2">
      <c r="B60" s="882"/>
      <c r="C60" s="883"/>
      <c r="D60" s="883"/>
      <c r="E60" s="883"/>
      <c r="F60" s="883"/>
      <c r="G60" s="883"/>
      <c r="H60" s="883"/>
      <c r="I60" s="883"/>
      <c r="J60" s="883"/>
      <c r="K60" s="884"/>
      <c r="L60" s="892" t="str">
        <f t="shared" si="3"/>
        <v/>
      </c>
      <c r="M60" s="892"/>
      <c r="N60" s="892"/>
      <c r="O60" s="892"/>
      <c r="P60" s="892"/>
      <c r="Q60" s="926"/>
      <c r="R60" s="927"/>
      <c r="S60" s="927"/>
      <c r="T60" s="927"/>
      <c r="U60" s="897"/>
      <c r="V60" s="898"/>
      <c r="W60" s="928" t="str">
        <f t="shared" si="4"/>
        <v/>
      </c>
      <c r="X60" s="928"/>
      <c r="Y60" s="928"/>
      <c r="Z60" s="928"/>
    </row>
    <row r="61" spans="2:32" ht="22.05" customHeight="1" x14ac:dyDescent="0.2">
      <c r="B61" s="882"/>
      <c r="C61" s="883"/>
      <c r="D61" s="883"/>
      <c r="E61" s="883"/>
      <c r="F61" s="883"/>
      <c r="G61" s="883"/>
      <c r="H61" s="883"/>
      <c r="I61" s="883"/>
      <c r="J61" s="883"/>
      <c r="K61" s="884"/>
      <c r="L61" s="892" t="str">
        <f t="shared" si="3"/>
        <v/>
      </c>
      <c r="M61" s="892"/>
      <c r="N61" s="892"/>
      <c r="O61" s="892"/>
      <c r="P61" s="892"/>
      <c r="Q61" s="926"/>
      <c r="R61" s="927"/>
      <c r="S61" s="927"/>
      <c r="T61" s="927"/>
      <c r="U61" s="897"/>
      <c r="V61" s="898"/>
      <c r="W61" s="928" t="str">
        <f t="shared" si="4"/>
        <v/>
      </c>
      <c r="X61" s="928"/>
      <c r="Y61" s="928"/>
      <c r="Z61" s="928"/>
    </row>
    <row r="62" spans="2:32" ht="22.05" customHeight="1" x14ac:dyDescent="0.2">
      <c r="B62" s="882"/>
      <c r="C62" s="883"/>
      <c r="D62" s="883"/>
      <c r="E62" s="883"/>
      <c r="F62" s="883"/>
      <c r="G62" s="883"/>
      <c r="H62" s="883"/>
      <c r="I62" s="883"/>
      <c r="J62" s="883"/>
      <c r="K62" s="884"/>
      <c r="L62" s="892" t="str">
        <f t="shared" si="3"/>
        <v/>
      </c>
      <c r="M62" s="892"/>
      <c r="N62" s="892"/>
      <c r="O62" s="892"/>
      <c r="P62" s="892"/>
      <c r="Q62" s="926"/>
      <c r="R62" s="927"/>
      <c r="S62" s="927"/>
      <c r="T62" s="927"/>
      <c r="U62" s="897"/>
      <c r="V62" s="898"/>
      <c r="W62" s="928" t="str">
        <f t="shared" si="4"/>
        <v/>
      </c>
      <c r="X62" s="928"/>
      <c r="Y62" s="928"/>
      <c r="Z62" s="928"/>
    </row>
    <row r="63" spans="2:32" ht="22.05" customHeight="1" x14ac:dyDescent="0.2">
      <c r="B63" s="882"/>
      <c r="C63" s="883"/>
      <c r="D63" s="883"/>
      <c r="E63" s="883"/>
      <c r="F63" s="883"/>
      <c r="G63" s="883"/>
      <c r="H63" s="883"/>
      <c r="I63" s="883"/>
      <c r="J63" s="883"/>
      <c r="K63" s="884"/>
      <c r="L63" s="892" t="str">
        <f t="shared" si="3"/>
        <v/>
      </c>
      <c r="M63" s="892"/>
      <c r="N63" s="892"/>
      <c r="O63" s="892"/>
      <c r="P63" s="892"/>
      <c r="Q63" s="926"/>
      <c r="R63" s="927"/>
      <c r="S63" s="927"/>
      <c r="T63" s="927"/>
      <c r="U63" s="897"/>
      <c r="V63" s="898"/>
      <c r="W63" s="928" t="str">
        <f t="shared" si="4"/>
        <v/>
      </c>
      <c r="X63" s="928"/>
      <c r="Y63" s="928"/>
      <c r="Z63" s="928"/>
    </row>
    <row r="64" spans="2:32" ht="22.05" customHeight="1" x14ac:dyDescent="0.2">
      <c r="B64" s="882"/>
      <c r="C64" s="883"/>
      <c r="D64" s="883"/>
      <c r="E64" s="883"/>
      <c r="F64" s="883"/>
      <c r="G64" s="883"/>
      <c r="H64" s="883"/>
      <c r="I64" s="883"/>
      <c r="J64" s="883"/>
      <c r="K64" s="884"/>
      <c r="L64" s="892" t="str">
        <f t="shared" si="3"/>
        <v/>
      </c>
      <c r="M64" s="892"/>
      <c r="N64" s="892"/>
      <c r="O64" s="892"/>
      <c r="P64" s="892"/>
      <c r="Q64" s="926"/>
      <c r="R64" s="927"/>
      <c r="S64" s="927"/>
      <c r="T64" s="927"/>
      <c r="U64" s="939" t="s">
        <v>651</v>
      </c>
      <c r="V64" s="940"/>
      <c r="W64" s="928" t="str">
        <f t="shared" si="4"/>
        <v/>
      </c>
      <c r="X64" s="928"/>
      <c r="Y64" s="928"/>
      <c r="Z64" s="928"/>
    </row>
    <row r="65" spans="2:32" ht="22.05" customHeight="1" x14ac:dyDescent="0.2">
      <c r="B65" s="882"/>
      <c r="C65" s="883"/>
      <c r="D65" s="883"/>
      <c r="E65" s="883"/>
      <c r="F65" s="883"/>
      <c r="G65" s="883"/>
      <c r="H65" s="883"/>
      <c r="I65" s="883"/>
      <c r="J65" s="883"/>
      <c r="K65" s="884"/>
      <c r="L65" s="892" t="str">
        <f t="shared" si="3"/>
        <v/>
      </c>
      <c r="M65" s="892"/>
      <c r="N65" s="892"/>
      <c r="O65" s="892"/>
      <c r="P65" s="892"/>
      <c r="Q65" s="926"/>
      <c r="R65" s="927"/>
      <c r="S65" s="927"/>
      <c r="T65" s="927"/>
      <c r="U65" s="939"/>
      <c r="V65" s="940"/>
      <c r="W65" s="928" t="str">
        <f t="shared" si="4"/>
        <v/>
      </c>
      <c r="X65" s="928"/>
      <c r="Y65" s="928"/>
      <c r="Z65" s="928"/>
    </row>
    <row r="66" spans="2:32" ht="22.05" customHeight="1" x14ac:dyDescent="0.2">
      <c r="B66" s="882"/>
      <c r="C66" s="883"/>
      <c r="D66" s="883"/>
      <c r="E66" s="883"/>
      <c r="F66" s="883"/>
      <c r="G66" s="883"/>
      <c r="H66" s="883"/>
      <c r="I66" s="883"/>
      <c r="J66" s="883"/>
      <c r="K66" s="884"/>
      <c r="L66" s="892" t="str">
        <f t="shared" si="3"/>
        <v/>
      </c>
      <c r="M66" s="892"/>
      <c r="N66" s="892"/>
      <c r="O66" s="892"/>
      <c r="P66" s="892"/>
      <c r="Q66" s="926"/>
      <c r="R66" s="927"/>
      <c r="S66" s="927"/>
      <c r="T66" s="927"/>
      <c r="U66" s="939"/>
      <c r="V66" s="940"/>
      <c r="W66" s="928" t="str">
        <f t="shared" si="4"/>
        <v/>
      </c>
      <c r="X66" s="928"/>
      <c r="Y66" s="928"/>
      <c r="Z66" s="928"/>
    </row>
    <row r="67" spans="2:32" ht="22.05" customHeight="1" x14ac:dyDescent="0.2">
      <c r="B67" s="882"/>
      <c r="C67" s="883"/>
      <c r="D67" s="883"/>
      <c r="E67" s="883"/>
      <c r="F67" s="883"/>
      <c r="G67" s="883"/>
      <c r="H67" s="883"/>
      <c r="I67" s="883"/>
      <c r="J67" s="883"/>
      <c r="K67" s="884"/>
      <c r="L67" s="892" t="str">
        <f t="shared" si="3"/>
        <v/>
      </c>
      <c r="M67" s="892"/>
      <c r="N67" s="892"/>
      <c r="O67" s="892"/>
      <c r="P67" s="892"/>
      <c r="Q67" s="926"/>
      <c r="R67" s="927"/>
      <c r="S67" s="927"/>
      <c r="T67" s="927"/>
      <c r="U67" s="939"/>
      <c r="V67" s="940"/>
      <c r="W67" s="928" t="str">
        <f t="shared" si="4"/>
        <v/>
      </c>
      <c r="X67" s="928"/>
      <c r="Y67" s="928"/>
      <c r="Z67" s="928"/>
    </row>
    <row r="68" spans="2:32" ht="22.05" customHeight="1" x14ac:dyDescent="0.2">
      <c r="B68" s="882"/>
      <c r="C68" s="883"/>
      <c r="D68" s="883"/>
      <c r="E68" s="883"/>
      <c r="F68" s="883"/>
      <c r="G68" s="883"/>
      <c r="H68" s="883"/>
      <c r="I68" s="883"/>
      <c r="J68" s="883"/>
      <c r="K68" s="884"/>
      <c r="L68" s="892" t="str">
        <f t="shared" si="3"/>
        <v/>
      </c>
      <c r="M68" s="892"/>
      <c r="N68" s="892"/>
      <c r="O68" s="892"/>
      <c r="P68" s="892"/>
      <c r="Q68" s="926"/>
      <c r="R68" s="927"/>
      <c r="S68" s="927"/>
      <c r="T68" s="927"/>
      <c r="U68" s="897"/>
      <c r="V68" s="898"/>
      <c r="W68" s="928" t="str">
        <f t="shared" si="4"/>
        <v/>
      </c>
      <c r="X68" s="928"/>
      <c r="Y68" s="928"/>
      <c r="Z68" s="928"/>
    </row>
    <row r="69" spans="2:32" ht="22.05" customHeight="1" x14ac:dyDescent="0.2">
      <c r="B69" s="882"/>
      <c r="C69" s="883"/>
      <c r="D69" s="883"/>
      <c r="E69" s="883"/>
      <c r="F69" s="883"/>
      <c r="G69" s="883"/>
      <c r="H69" s="883"/>
      <c r="I69" s="883"/>
      <c r="J69" s="883"/>
      <c r="K69" s="884"/>
      <c r="L69" s="892" t="str">
        <f t="shared" si="3"/>
        <v/>
      </c>
      <c r="M69" s="892"/>
      <c r="N69" s="892"/>
      <c r="O69" s="892"/>
      <c r="P69" s="892"/>
      <c r="Q69" s="926"/>
      <c r="R69" s="927"/>
      <c r="S69" s="927"/>
      <c r="T69" s="927"/>
      <c r="U69" s="897"/>
      <c r="V69" s="898"/>
      <c r="W69" s="928" t="str">
        <f t="shared" si="4"/>
        <v/>
      </c>
      <c r="X69" s="928"/>
      <c r="Y69" s="928"/>
      <c r="Z69" s="928"/>
    </row>
    <row r="70" spans="2:32" ht="22.05" customHeight="1" x14ac:dyDescent="0.2">
      <c r="B70" s="882"/>
      <c r="C70" s="883"/>
      <c r="D70" s="883"/>
      <c r="E70" s="883"/>
      <c r="F70" s="883"/>
      <c r="G70" s="883"/>
      <c r="H70" s="883"/>
      <c r="I70" s="883"/>
      <c r="J70" s="883"/>
      <c r="K70" s="884"/>
      <c r="L70" s="892" t="str">
        <f t="shared" si="3"/>
        <v/>
      </c>
      <c r="M70" s="892"/>
      <c r="N70" s="892"/>
      <c r="O70" s="892"/>
      <c r="P70" s="892"/>
      <c r="Q70" s="926"/>
      <c r="R70" s="927"/>
      <c r="S70" s="927"/>
      <c r="T70" s="927"/>
      <c r="U70" s="897"/>
      <c r="V70" s="898"/>
      <c r="W70" s="928" t="str">
        <f t="shared" si="4"/>
        <v/>
      </c>
      <c r="X70" s="928"/>
      <c r="Y70" s="928"/>
      <c r="Z70" s="928"/>
    </row>
    <row r="71" spans="2:32" ht="22.05" customHeight="1" x14ac:dyDescent="0.2">
      <c r="B71" s="882"/>
      <c r="C71" s="883"/>
      <c r="D71" s="883"/>
      <c r="E71" s="883"/>
      <c r="F71" s="883"/>
      <c r="G71" s="883"/>
      <c r="H71" s="883"/>
      <c r="I71" s="883"/>
      <c r="J71" s="883"/>
      <c r="K71" s="884"/>
      <c r="L71" s="892" t="str">
        <f t="shared" si="3"/>
        <v/>
      </c>
      <c r="M71" s="892"/>
      <c r="N71" s="892"/>
      <c r="O71" s="892"/>
      <c r="P71" s="892"/>
      <c r="Q71" s="889"/>
      <c r="R71" s="889"/>
      <c r="S71" s="889"/>
      <c r="T71" s="889"/>
      <c r="W71" s="928" t="str">
        <f t="shared" si="4"/>
        <v/>
      </c>
      <c r="X71" s="928"/>
      <c r="Y71" s="928"/>
      <c r="Z71" s="928"/>
    </row>
    <row r="72" spans="2:32" ht="22.05" customHeight="1" x14ac:dyDescent="0.2">
      <c r="B72" s="882"/>
      <c r="C72" s="883"/>
      <c r="D72" s="883"/>
      <c r="E72" s="883"/>
      <c r="F72" s="883"/>
      <c r="G72" s="883"/>
      <c r="H72" s="883"/>
      <c r="I72" s="883"/>
      <c r="J72" s="883"/>
      <c r="K72" s="884"/>
      <c r="L72" s="892" t="str">
        <f t="shared" si="3"/>
        <v/>
      </c>
      <c r="M72" s="892"/>
      <c r="N72" s="892"/>
      <c r="O72" s="892"/>
      <c r="P72" s="892"/>
      <c r="Q72" s="889"/>
      <c r="R72" s="889"/>
      <c r="S72" s="889"/>
      <c r="T72" s="889"/>
      <c r="W72" s="928" t="str">
        <f t="shared" si="4"/>
        <v/>
      </c>
      <c r="X72" s="928"/>
      <c r="Y72" s="928"/>
      <c r="Z72" s="928"/>
    </row>
    <row r="73" spans="2:32" ht="22.05" customHeight="1" x14ac:dyDescent="0.2">
      <c r="B73" s="882"/>
      <c r="C73" s="883"/>
      <c r="D73" s="883"/>
      <c r="E73" s="883"/>
      <c r="F73" s="883"/>
      <c r="G73" s="883"/>
      <c r="H73" s="883"/>
      <c r="I73" s="883"/>
      <c r="J73" s="883"/>
      <c r="K73" s="884"/>
      <c r="L73" s="892" t="str">
        <f t="shared" si="3"/>
        <v/>
      </c>
      <c r="M73" s="892"/>
      <c r="N73" s="892"/>
      <c r="O73" s="892"/>
      <c r="P73" s="892"/>
      <c r="Q73" s="889"/>
      <c r="R73" s="889"/>
      <c r="S73" s="889"/>
      <c r="T73" s="889"/>
      <c r="W73" s="928" t="str">
        <f t="shared" si="4"/>
        <v/>
      </c>
      <c r="X73" s="928"/>
      <c r="Y73" s="928"/>
      <c r="Z73" s="928"/>
    </row>
    <row r="74" spans="2:32" ht="22.05" customHeight="1" x14ac:dyDescent="0.2">
      <c r="B74" s="882"/>
      <c r="C74" s="883"/>
      <c r="D74" s="883"/>
      <c r="E74" s="883"/>
      <c r="F74" s="883"/>
      <c r="G74" s="883"/>
      <c r="H74" s="883"/>
      <c r="I74" s="883"/>
      <c r="J74" s="883"/>
      <c r="K74" s="884"/>
      <c r="L74" s="892" t="str">
        <f t="shared" si="3"/>
        <v/>
      </c>
      <c r="M74" s="892"/>
      <c r="N74" s="892"/>
      <c r="O74" s="892"/>
      <c r="P74" s="892"/>
      <c r="Q74" s="889"/>
      <c r="R74" s="889"/>
      <c r="S74" s="889"/>
      <c r="T74" s="889"/>
      <c r="W74" s="928" t="str">
        <f t="shared" si="4"/>
        <v/>
      </c>
      <c r="X74" s="928"/>
      <c r="Y74" s="928"/>
      <c r="Z74" s="928"/>
    </row>
    <row r="75" spans="2:32" ht="22.05" customHeight="1" x14ac:dyDescent="0.2">
      <c r="B75" s="882"/>
      <c r="C75" s="883"/>
      <c r="D75" s="883"/>
      <c r="E75" s="883"/>
      <c r="F75" s="883"/>
      <c r="G75" s="883"/>
      <c r="H75" s="883"/>
      <c r="I75" s="883"/>
      <c r="J75" s="883"/>
      <c r="K75" s="884"/>
      <c r="L75" s="892" t="str">
        <f t="shared" si="3"/>
        <v/>
      </c>
      <c r="M75" s="892"/>
      <c r="N75" s="892"/>
      <c r="O75" s="892"/>
      <c r="P75" s="892"/>
      <c r="Q75" s="889"/>
      <c r="R75" s="889"/>
      <c r="S75" s="889"/>
      <c r="T75" s="889"/>
      <c r="W75" s="928" t="str">
        <f t="shared" si="4"/>
        <v/>
      </c>
      <c r="X75" s="928"/>
      <c r="Y75" s="928"/>
      <c r="Z75" s="928"/>
    </row>
    <row r="76" spans="2:32" ht="22.05" customHeight="1" x14ac:dyDescent="0.2">
      <c r="B76" s="945" t="s">
        <v>650</v>
      </c>
      <c r="C76" s="946"/>
      <c r="D76" s="946"/>
      <c r="E76" s="946"/>
      <c r="F76" s="946"/>
      <c r="G76" s="946"/>
      <c r="H76" s="946"/>
      <c r="I76" s="946"/>
      <c r="J76" s="946"/>
      <c r="K76" s="946"/>
      <c r="L76" s="946"/>
      <c r="M76" s="946"/>
      <c r="N76" s="946"/>
      <c r="O76" s="946"/>
      <c r="P76" s="946"/>
      <c r="Q76" s="946"/>
      <c r="R76" s="946"/>
      <c r="S76" s="946"/>
      <c r="T76" s="946"/>
      <c r="U76" s="946"/>
      <c r="V76" s="946"/>
      <c r="W76" s="946"/>
      <c r="X76" s="946"/>
      <c r="Y76" s="946"/>
      <c r="Z76" s="946"/>
      <c r="AA76" s="946"/>
      <c r="AB76" s="946"/>
      <c r="AC76" s="946"/>
      <c r="AD76" s="946"/>
      <c r="AE76" s="946"/>
      <c r="AF76" s="946"/>
    </row>
    <row r="77" spans="2:32" ht="22.05" customHeight="1" x14ac:dyDescent="0.2">
      <c r="B77" s="945"/>
      <c r="C77" s="946"/>
      <c r="D77" s="946"/>
      <c r="E77" s="946"/>
      <c r="F77" s="946"/>
      <c r="G77" s="946"/>
      <c r="H77" s="946"/>
      <c r="I77" s="946"/>
      <c r="J77" s="946"/>
      <c r="K77" s="946"/>
      <c r="L77" s="946"/>
      <c r="M77" s="946"/>
      <c r="N77" s="946"/>
      <c r="O77" s="946"/>
      <c r="P77" s="946"/>
      <c r="Q77" s="946"/>
      <c r="R77" s="946"/>
      <c r="S77" s="946"/>
      <c r="T77" s="946"/>
      <c r="U77" s="946"/>
      <c r="V77" s="946"/>
      <c r="W77" s="946"/>
      <c r="X77" s="946"/>
      <c r="Y77" s="946"/>
      <c r="Z77" s="946"/>
      <c r="AA77" s="946"/>
      <c r="AB77" s="946"/>
      <c r="AC77" s="946"/>
      <c r="AD77" s="946"/>
      <c r="AE77" s="946"/>
      <c r="AF77" s="946"/>
    </row>
    <row r="78" spans="2:32" ht="22.05" customHeight="1" x14ac:dyDescent="0.2">
      <c r="B78" s="945"/>
      <c r="C78" s="946"/>
      <c r="D78" s="946"/>
      <c r="E78" s="946"/>
      <c r="F78" s="946"/>
      <c r="G78" s="946"/>
      <c r="H78" s="946"/>
      <c r="I78" s="946"/>
      <c r="J78" s="946"/>
      <c r="K78" s="946"/>
      <c r="L78" s="946"/>
      <c r="M78" s="946"/>
      <c r="N78" s="946"/>
      <c r="O78" s="946"/>
      <c r="P78" s="946"/>
      <c r="Q78" s="946"/>
      <c r="R78" s="946"/>
      <c r="S78" s="946"/>
      <c r="T78" s="946"/>
      <c r="U78" s="946"/>
      <c r="V78" s="946"/>
      <c r="W78" s="946"/>
      <c r="X78" s="946"/>
      <c r="Y78" s="946"/>
      <c r="Z78" s="946"/>
      <c r="AA78" s="946"/>
      <c r="AB78" s="946"/>
      <c r="AC78" s="946"/>
      <c r="AD78" s="946"/>
      <c r="AE78" s="946"/>
      <c r="AF78" s="946"/>
    </row>
    <row r="79" spans="2:32" ht="22.05" customHeight="1" x14ac:dyDescent="0.2"/>
    <row r="80" spans="2:32" ht="22.05" customHeight="1" x14ac:dyDescent="0.2"/>
    <row r="81" s="371" customFormat="1" ht="22.05" customHeight="1" x14ac:dyDescent="0.2"/>
    <row r="82" s="371" customFormat="1" ht="22.05" customHeight="1" x14ac:dyDescent="0.2"/>
    <row r="83" s="371" customFormat="1" ht="22.05" customHeight="1" x14ac:dyDescent="0.2"/>
    <row r="84" s="371" customFormat="1" ht="22.05" customHeight="1" x14ac:dyDescent="0.2"/>
    <row r="85" s="371" customFormat="1" ht="22.05" customHeight="1" x14ac:dyDescent="0.2"/>
    <row r="86" s="371" customFormat="1" ht="22.05" customHeight="1" x14ac:dyDescent="0.2"/>
    <row r="87" s="371" customFormat="1" ht="22.05" customHeight="1" x14ac:dyDescent="0.2"/>
    <row r="88" s="371" customFormat="1" ht="22.05" customHeight="1" x14ac:dyDescent="0.2"/>
    <row r="89" s="371" customFormat="1" ht="22.05" customHeight="1" x14ac:dyDescent="0.2"/>
    <row r="90" s="371" customFormat="1" ht="22.05" customHeight="1" x14ac:dyDescent="0.2"/>
    <row r="91" s="371" customFormat="1" ht="22.05" customHeight="1" x14ac:dyDescent="0.2"/>
    <row r="92" s="371" customFormat="1" ht="22.05" customHeight="1" x14ac:dyDescent="0.2"/>
    <row r="93" s="371" customFormat="1" ht="22.05" customHeight="1" x14ac:dyDescent="0.2"/>
    <row r="94" s="371" customFormat="1" ht="22.05" customHeight="1" x14ac:dyDescent="0.2"/>
    <row r="95" s="371" customFormat="1" ht="22.05" customHeight="1" x14ac:dyDescent="0.2"/>
    <row r="96" s="371" customFormat="1" ht="22.05" customHeight="1" x14ac:dyDescent="0.2"/>
    <row r="97" s="371" customFormat="1" ht="22.05" customHeight="1" x14ac:dyDescent="0.2"/>
    <row r="98" s="371" customFormat="1" ht="22.05" customHeight="1" x14ac:dyDescent="0.2"/>
    <row r="99" s="371" customFormat="1" ht="22.05" customHeight="1" x14ac:dyDescent="0.2"/>
    <row r="100" s="371" customFormat="1" ht="22.05" customHeight="1" x14ac:dyDescent="0.2"/>
    <row r="101" s="371" customFormat="1" ht="22.05" customHeight="1" x14ac:dyDescent="0.2"/>
    <row r="102" s="371" customFormat="1" ht="22.05" customHeight="1" x14ac:dyDescent="0.2"/>
    <row r="103" s="371" customFormat="1" ht="22.05" customHeight="1" x14ac:dyDescent="0.2"/>
    <row r="104" s="371" customFormat="1" ht="22.05" customHeight="1" x14ac:dyDescent="0.2"/>
    <row r="105" s="371" customFormat="1" ht="22.05" customHeight="1" x14ac:dyDescent="0.2"/>
    <row r="106" s="371" customFormat="1" ht="22.05" customHeight="1" x14ac:dyDescent="0.2"/>
    <row r="107" s="371" customFormat="1" ht="22.05" customHeight="1" x14ac:dyDescent="0.2"/>
    <row r="108" s="371" customFormat="1" ht="22.05" customHeight="1" x14ac:dyDescent="0.2"/>
    <row r="109" s="371" customFormat="1" ht="22.05" customHeight="1" x14ac:dyDescent="0.2"/>
    <row r="110" s="371" customFormat="1" ht="22.05" customHeight="1" x14ac:dyDescent="0.2"/>
    <row r="111" s="371" customFormat="1" ht="22.05" customHeight="1" x14ac:dyDescent="0.2"/>
    <row r="112" s="371" customFormat="1" ht="22.05" customHeight="1" x14ac:dyDescent="0.2"/>
    <row r="113" s="371" customFormat="1" ht="22.05" customHeight="1" x14ac:dyDescent="0.2"/>
    <row r="114" s="371" customFormat="1" ht="22.05" customHeight="1" x14ac:dyDescent="0.2"/>
    <row r="115" s="371" customFormat="1" ht="22.05" customHeight="1" x14ac:dyDescent="0.2"/>
    <row r="116" s="371" customFormat="1" ht="22.05" customHeight="1" x14ac:dyDescent="0.2"/>
    <row r="117" s="371" customFormat="1" ht="22.05" customHeight="1" x14ac:dyDescent="0.2"/>
    <row r="118" s="371" customFormat="1" ht="22.05" customHeight="1" x14ac:dyDescent="0.2"/>
    <row r="119" s="371" customFormat="1" ht="22.05" customHeight="1" x14ac:dyDescent="0.2"/>
    <row r="120" s="371" customFormat="1" ht="22.05" customHeight="1" x14ac:dyDescent="0.2"/>
    <row r="121" s="371" customFormat="1" ht="22.05" customHeight="1" x14ac:dyDescent="0.2"/>
    <row r="122" s="371" customFormat="1" ht="22.05" customHeight="1" x14ac:dyDescent="0.2"/>
    <row r="123" s="371" customFormat="1" ht="22.05" customHeight="1" x14ac:dyDescent="0.2"/>
    <row r="124" s="371" customFormat="1" ht="22.05" customHeight="1" x14ac:dyDescent="0.2"/>
    <row r="125" s="371" customFormat="1" ht="22.05" customHeight="1" x14ac:dyDescent="0.2"/>
    <row r="126" s="371" customFormat="1" ht="22.05" customHeight="1" x14ac:dyDescent="0.2"/>
    <row r="127" s="371" customFormat="1" ht="22.05" customHeight="1" x14ac:dyDescent="0.2"/>
    <row r="128" s="371" customFormat="1" ht="22.05" customHeight="1" x14ac:dyDescent="0.2"/>
    <row r="129" s="371" customFormat="1" ht="22.05" customHeight="1" x14ac:dyDescent="0.2"/>
    <row r="130" s="371" customFormat="1" ht="22.05" customHeight="1" x14ac:dyDescent="0.2"/>
    <row r="131" s="371" customFormat="1" ht="22.05" customHeight="1" x14ac:dyDescent="0.2"/>
    <row r="132" s="371" customFormat="1" ht="22.05" customHeight="1" x14ac:dyDescent="0.2"/>
    <row r="133" s="371" customFormat="1" ht="22.05" customHeight="1" x14ac:dyDescent="0.2"/>
    <row r="134" s="371" customFormat="1" ht="22.05" customHeight="1" x14ac:dyDescent="0.2"/>
    <row r="135" s="371" customFormat="1" ht="22.05" customHeight="1" x14ac:dyDescent="0.2"/>
    <row r="136" s="371" customFormat="1" ht="22.05" customHeight="1" x14ac:dyDescent="0.2"/>
    <row r="137" s="371" customFormat="1" ht="22.05" customHeight="1" x14ac:dyDescent="0.2"/>
    <row r="138" s="371" customFormat="1" ht="22.05" customHeight="1" x14ac:dyDescent="0.2"/>
    <row r="139" s="371" customFormat="1" ht="22.05" customHeight="1" x14ac:dyDescent="0.2"/>
    <row r="140" s="371" customFormat="1" ht="22.05" customHeight="1" x14ac:dyDescent="0.2"/>
    <row r="141" s="371" customFormat="1" ht="22.05" customHeight="1" x14ac:dyDescent="0.2"/>
    <row r="142" s="371" customFormat="1" ht="22.05" customHeight="1" x14ac:dyDescent="0.2"/>
    <row r="143" s="371" customFormat="1" ht="22.05" customHeight="1" x14ac:dyDescent="0.2"/>
    <row r="144" s="371" customFormat="1" ht="22.05" customHeight="1" x14ac:dyDescent="0.2"/>
    <row r="145" s="371" customFormat="1" ht="22.05" customHeight="1" x14ac:dyDescent="0.2"/>
    <row r="146" s="371" customFormat="1" ht="22.05" customHeight="1" x14ac:dyDescent="0.2"/>
    <row r="147" s="371" customFormat="1" ht="22.05" customHeight="1" x14ac:dyDescent="0.2"/>
    <row r="148" s="371" customFormat="1" ht="22.05" customHeight="1" x14ac:dyDescent="0.2"/>
    <row r="149" s="371" customFormat="1" ht="22.05" customHeight="1" x14ac:dyDescent="0.2"/>
    <row r="150" s="371" customFormat="1" ht="22.05" customHeight="1" x14ac:dyDescent="0.2"/>
    <row r="151" s="371" customFormat="1" ht="22.05" customHeight="1" x14ac:dyDescent="0.2"/>
    <row r="152" s="371" customFormat="1" ht="22.05" customHeight="1" x14ac:dyDescent="0.2"/>
    <row r="153" s="371" customFormat="1" ht="22.05" customHeight="1" x14ac:dyDescent="0.2"/>
  </sheetData>
  <mergeCells count="182">
    <mergeCell ref="B33:K34"/>
    <mergeCell ref="L33:P34"/>
    <mergeCell ref="Q33:T34"/>
    <mergeCell ref="U33:X34"/>
    <mergeCell ref="Y33:Z34"/>
    <mergeCell ref="AA33:AD34"/>
    <mergeCell ref="B19:Y19"/>
    <mergeCell ref="Z19:AB19"/>
    <mergeCell ref="B76:AF78"/>
    <mergeCell ref="B22:AF29"/>
    <mergeCell ref="B75:K75"/>
    <mergeCell ref="L75:P75"/>
    <mergeCell ref="Q75:T75"/>
    <mergeCell ref="W75:Z75"/>
    <mergeCell ref="Y39:Z42"/>
    <mergeCell ref="B43:AF45"/>
    <mergeCell ref="B49:J50"/>
    <mergeCell ref="B55:K56"/>
    <mergeCell ref="B74:K74"/>
    <mergeCell ref="L74:P74"/>
    <mergeCell ref="Q74:T74"/>
    <mergeCell ref="W74:Z74"/>
    <mergeCell ref="L55:P56"/>
    <mergeCell ref="Q55:T56"/>
    <mergeCell ref="L71:P71"/>
    <mergeCell ref="Q71:T71"/>
    <mergeCell ref="W71:Z71"/>
    <mergeCell ref="B67:K67"/>
    <mergeCell ref="L67:P67"/>
    <mergeCell ref="Q67:T67"/>
    <mergeCell ref="W67:Z67"/>
    <mergeCell ref="B63:K63"/>
    <mergeCell ref="L63:P63"/>
    <mergeCell ref="Q63:T63"/>
    <mergeCell ref="U63:V63"/>
    <mergeCell ref="B73:K73"/>
    <mergeCell ref="L73:P73"/>
    <mergeCell ref="Q73:T73"/>
    <mergeCell ref="W73:Z73"/>
    <mergeCell ref="B68:K68"/>
    <mergeCell ref="L68:P68"/>
    <mergeCell ref="Q68:T68"/>
    <mergeCell ref="U68:V68"/>
    <mergeCell ref="W68:Z68"/>
    <mergeCell ref="B69:K69"/>
    <mergeCell ref="L69:P69"/>
    <mergeCell ref="Q69:T69"/>
    <mergeCell ref="U69:V69"/>
    <mergeCell ref="W69:Z69"/>
    <mergeCell ref="B72:K72"/>
    <mergeCell ref="L72:P72"/>
    <mergeCell ref="Q72:T72"/>
    <mergeCell ref="W72:Z72"/>
    <mergeCell ref="B70:K70"/>
    <mergeCell ref="L70:P70"/>
    <mergeCell ref="Q70:T70"/>
    <mergeCell ref="U70:V70"/>
    <mergeCell ref="W70:Z70"/>
    <mergeCell ref="B71:K71"/>
    <mergeCell ref="W63:Z63"/>
    <mergeCell ref="B64:K64"/>
    <mergeCell ref="B65:K65"/>
    <mergeCell ref="L65:P65"/>
    <mergeCell ref="Q65:T65"/>
    <mergeCell ref="W65:Z65"/>
    <mergeCell ref="B66:K66"/>
    <mergeCell ref="L66:P66"/>
    <mergeCell ref="Q66:T66"/>
    <mergeCell ref="W66:Z66"/>
    <mergeCell ref="L64:P64"/>
    <mergeCell ref="Q64:T64"/>
    <mergeCell ref="W64:Z64"/>
    <mergeCell ref="U64:V67"/>
    <mergeCell ref="B61:K61"/>
    <mergeCell ref="L61:P61"/>
    <mergeCell ref="Q61:T61"/>
    <mergeCell ref="U61:V61"/>
    <mergeCell ref="W61:Z61"/>
    <mergeCell ref="B62:K62"/>
    <mergeCell ref="L62:P62"/>
    <mergeCell ref="Q62:T62"/>
    <mergeCell ref="U62:V62"/>
    <mergeCell ref="W62:Z62"/>
    <mergeCell ref="Q60:T60"/>
    <mergeCell ref="U60:V60"/>
    <mergeCell ref="W60:Z60"/>
    <mergeCell ref="B53:I53"/>
    <mergeCell ref="B57:K57"/>
    <mergeCell ref="L57:P57"/>
    <mergeCell ref="Q57:T57"/>
    <mergeCell ref="U57:V57"/>
    <mergeCell ref="W57:Z57"/>
    <mergeCell ref="B58:K58"/>
    <mergeCell ref="B59:K59"/>
    <mergeCell ref="L59:P59"/>
    <mergeCell ref="Q59:T59"/>
    <mergeCell ref="U59:V59"/>
    <mergeCell ref="W59:Z59"/>
    <mergeCell ref="B60:K60"/>
    <mergeCell ref="L60:P60"/>
    <mergeCell ref="L58:P58"/>
    <mergeCell ref="Q58:T58"/>
    <mergeCell ref="U58:V58"/>
    <mergeCell ref="W58:Z58"/>
    <mergeCell ref="U55:V56"/>
    <mergeCell ref="W55:Z56"/>
    <mergeCell ref="AA42:AD42"/>
    <mergeCell ref="B47:W47"/>
    <mergeCell ref="K49:AF49"/>
    <mergeCell ref="K50:AF50"/>
    <mergeCell ref="B51:AF51"/>
    <mergeCell ref="B40:K40"/>
    <mergeCell ref="L40:P40"/>
    <mergeCell ref="Q40:T40"/>
    <mergeCell ref="U40:X40"/>
    <mergeCell ref="AA40:AD40"/>
    <mergeCell ref="B42:K42"/>
    <mergeCell ref="L42:P42"/>
    <mergeCell ref="Q42:T42"/>
    <mergeCell ref="U42:X42"/>
    <mergeCell ref="AA38:AD38"/>
    <mergeCell ref="B39:K39"/>
    <mergeCell ref="L39:P39"/>
    <mergeCell ref="Q39:T39"/>
    <mergeCell ref="U39:X39"/>
    <mergeCell ref="AA39:AD39"/>
    <mergeCell ref="B41:K41"/>
    <mergeCell ref="L41:P41"/>
    <mergeCell ref="Q41:T41"/>
    <mergeCell ref="U41:X41"/>
    <mergeCell ref="AA41:AD41"/>
    <mergeCell ref="B38:K38"/>
    <mergeCell ref="L38:P38"/>
    <mergeCell ref="Q38:T38"/>
    <mergeCell ref="U38:X38"/>
    <mergeCell ref="Y38:Z38"/>
    <mergeCell ref="B37:K37"/>
    <mergeCell ref="L37:P37"/>
    <mergeCell ref="Q37:T37"/>
    <mergeCell ref="U37:X37"/>
    <mergeCell ref="Y37:Z37"/>
    <mergeCell ref="AA37:AD37"/>
    <mergeCell ref="B36:K36"/>
    <mergeCell ref="L36:P36"/>
    <mergeCell ref="Q36:T36"/>
    <mergeCell ref="U36:X36"/>
    <mergeCell ref="Y36:Z36"/>
    <mergeCell ref="AA36:AD36"/>
    <mergeCell ref="B18:O18"/>
    <mergeCell ref="P18:R18"/>
    <mergeCell ref="A2:AG2"/>
    <mergeCell ref="B10:F10"/>
    <mergeCell ref="G10:J10"/>
    <mergeCell ref="K10:N10"/>
    <mergeCell ref="O10:AB10"/>
    <mergeCell ref="L35:P35"/>
    <mergeCell ref="Q35:T35"/>
    <mergeCell ref="U35:X35"/>
    <mergeCell ref="Y35:Z35"/>
    <mergeCell ref="AA35:AD35"/>
    <mergeCell ref="B12:F12"/>
    <mergeCell ref="G12:Q12"/>
    <mergeCell ref="R12:U12"/>
    <mergeCell ref="V12:AB12"/>
    <mergeCell ref="B17:K17"/>
    <mergeCell ref="B20:G20"/>
    <mergeCell ref="H20:J20"/>
    <mergeCell ref="B21:G21"/>
    <mergeCell ref="H21:J21"/>
    <mergeCell ref="B31:I31"/>
    <mergeCell ref="B35:K35"/>
    <mergeCell ref="B4:AF7"/>
    <mergeCell ref="B11:F11"/>
    <mergeCell ref="G11:J11"/>
    <mergeCell ref="K11:N11"/>
    <mergeCell ref="O11:T11"/>
    <mergeCell ref="U11:X11"/>
    <mergeCell ref="Y11:AF11"/>
    <mergeCell ref="L17:M17"/>
    <mergeCell ref="N17:O17"/>
    <mergeCell ref="Q17:R17"/>
    <mergeCell ref="B13:AF14"/>
  </mergeCells>
  <phoneticPr fontId="29"/>
  <conditionalFormatting sqref="H21:J21">
    <cfRule type="expression" dxfId="1" priority="1">
      <formula>OR($AJ$9="",$AJ$9=6)</formula>
    </cfRule>
  </conditionalFormatting>
  <conditionalFormatting sqref="V12:AB12">
    <cfRule type="expression" dxfId="0" priority="2">
      <formula>OR($AJ$3=3,$AJ$3=4,$AJ$3=5)</formula>
    </cfRule>
  </conditionalFormatting>
  <dataValidations count="3">
    <dataValidation type="list" allowBlank="1" showInputMessage="1" showErrorMessage="1" sqref="B19:Y19" xr:uid="{00000000-0002-0000-2200-000002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 type="list" allowBlank="1" showInputMessage="1" showErrorMessage="1" sqref="V12:AB12" xr:uid="{00000000-0002-0000-2200-000001000000}">
      <formula1>$AI$10:$AI$12</formula1>
    </dataValidation>
    <dataValidation type="list" allowBlank="1" showInputMessage="1" showErrorMessage="1" sqref="G12:Q12" xr:uid="{00000000-0002-0000-2200-000000000000}">
      <formula1>$AI$4:$AI$8</formula1>
    </dataValidation>
  </dataValidations>
  <printOptions horizontalCentered="1"/>
  <pageMargins left="0.31496062992125984" right="0.11811023622047244" top="0.55118110236220474" bottom="0.39370078740157483" header="0.31496062992125984" footer="0.31496062992125984"/>
  <pageSetup paperSize="9" scale="47" orientation="portrait" r:id="rId1"/>
  <rowBreaks count="1" manualBreakCount="1">
    <brk id="51" max="32"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FA503-A668-4762-A194-58DEEF112CBF}">
  <sheetPr>
    <tabColor rgb="FF0070C0"/>
    <pageSetUpPr fitToPage="1"/>
  </sheetPr>
  <dimension ref="A1:U31"/>
  <sheetViews>
    <sheetView showGridLines="0" showZeros="0" view="pageBreakPreview" zoomScale="90" zoomScaleSheetLayoutView="90" workbookViewId="0"/>
  </sheetViews>
  <sheetFormatPr defaultColWidth="9" defaultRowHeight="12.6" x14ac:dyDescent="0.2"/>
  <cols>
    <col min="1" max="1" width="3.77734375" style="373" customWidth="1"/>
    <col min="2" max="18" width="9" style="373" customWidth="1"/>
    <col min="19" max="19" width="10.77734375" style="373" customWidth="1"/>
    <col min="20" max="20" width="3.77734375" style="373" customWidth="1"/>
    <col min="21" max="21" width="5" style="373" customWidth="1"/>
    <col min="22" max="22" width="9" style="373" customWidth="1"/>
    <col min="23" max="16384" width="9" style="373"/>
  </cols>
  <sheetData>
    <row r="1" spans="1:21" ht="13.8" x14ac:dyDescent="0.2">
      <c r="A1" s="373" t="s">
        <v>758</v>
      </c>
      <c r="B1" s="463"/>
      <c r="C1" s="463"/>
      <c r="D1" s="464"/>
      <c r="E1" s="463"/>
      <c r="F1" s="463"/>
      <c r="G1" s="463"/>
      <c r="H1" s="401"/>
      <c r="I1" s="401"/>
      <c r="J1" s="401"/>
      <c r="K1" s="401"/>
      <c r="L1" s="401"/>
      <c r="M1" s="401"/>
      <c r="N1" s="401"/>
      <c r="O1" s="401"/>
      <c r="P1" s="401"/>
      <c r="Q1" s="401"/>
      <c r="R1" s="401"/>
      <c r="S1" s="401"/>
      <c r="T1" s="401"/>
      <c r="U1" s="401"/>
    </row>
    <row r="2" spans="1:21" ht="27.75" customHeight="1" x14ac:dyDescent="0.2">
      <c r="A2" s="951" t="s">
        <v>757</v>
      </c>
      <c r="B2" s="951"/>
      <c r="C2" s="951"/>
      <c r="D2" s="951"/>
      <c r="E2" s="951"/>
      <c r="F2" s="951"/>
      <c r="G2" s="951"/>
      <c r="H2" s="951"/>
      <c r="I2" s="951"/>
      <c r="J2" s="951"/>
      <c r="K2" s="951"/>
      <c r="L2" s="951"/>
      <c r="M2" s="951"/>
      <c r="N2" s="951"/>
      <c r="O2" s="951"/>
      <c r="P2" s="951"/>
      <c r="Q2" s="951"/>
      <c r="R2" s="951"/>
      <c r="S2" s="951"/>
      <c r="T2" s="951"/>
      <c r="U2" s="462"/>
    </row>
    <row r="3" spans="1:21" ht="5.25" customHeight="1" x14ac:dyDescent="0.2">
      <c r="B3" s="461"/>
      <c r="C3" s="461"/>
      <c r="D3" s="461"/>
      <c r="E3" s="461"/>
      <c r="F3" s="461"/>
      <c r="G3" s="461"/>
      <c r="H3" s="461"/>
      <c r="I3" s="461"/>
      <c r="J3" s="461"/>
      <c r="K3" s="461"/>
      <c r="L3" s="461"/>
      <c r="M3" s="461"/>
      <c r="N3" s="461"/>
      <c r="O3" s="461"/>
      <c r="P3" s="461"/>
      <c r="Q3" s="461"/>
      <c r="R3" s="461"/>
      <c r="S3" s="401"/>
      <c r="T3" s="461"/>
      <c r="U3" s="461"/>
    </row>
    <row r="4" spans="1:21" ht="99.75" customHeight="1" x14ac:dyDescent="0.2">
      <c r="B4" s="952" t="s">
        <v>756</v>
      </c>
      <c r="C4" s="952"/>
      <c r="D4" s="952"/>
      <c r="E4" s="952"/>
      <c r="F4" s="952"/>
      <c r="G4" s="952"/>
      <c r="H4" s="952"/>
      <c r="I4" s="952"/>
      <c r="J4" s="952"/>
      <c r="K4" s="952"/>
      <c r="L4" s="952"/>
      <c r="M4" s="952"/>
      <c r="N4" s="952"/>
      <c r="O4" s="952"/>
      <c r="P4" s="952"/>
      <c r="Q4" s="952"/>
      <c r="R4" s="952"/>
      <c r="S4" s="952"/>
      <c r="T4" s="460"/>
      <c r="U4" s="460"/>
    </row>
    <row r="5" spans="1:21" ht="13.8" x14ac:dyDescent="0.15">
      <c r="K5" s="401"/>
      <c r="L5" s="401"/>
      <c r="M5" s="401"/>
      <c r="N5" s="401"/>
      <c r="Q5" s="374"/>
      <c r="R5" s="374"/>
      <c r="S5" s="374"/>
    </row>
    <row r="6" spans="1:21" ht="18.75" customHeight="1" x14ac:dyDescent="0.15">
      <c r="B6" s="459" t="s">
        <v>755</v>
      </c>
      <c r="C6" s="458"/>
      <c r="D6" s="458"/>
      <c r="E6" s="458"/>
      <c r="F6" s="458"/>
      <c r="G6" s="458"/>
      <c r="H6" s="458"/>
      <c r="I6" s="458"/>
      <c r="J6" s="458"/>
      <c r="K6" s="458"/>
      <c r="L6" s="458"/>
      <c r="M6" s="374"/>
      <c r="N6" s="374"/>
      <c r="O6" s="374"/>
      <c r="P6" s="374"/>
      <c r="Q6" s="374"/>
      <c r="R6" s="374"/>
      <c r="T6" s="442"/>
      <c r="U6" s="442"/>
    </row>
    <row r="7" spans="1:21" x14ac:dyDescent="0.15">
      <c r="B7" s="457"/>
      <c r="C7" s="456"/>
      <c r="D7" s="455"/>
      <c r="E7" s="454"/>
      <c r="F7" s="979" t="s">
        <v>754</v>
      </c>
      <c r="G7" s="453"/>
      <c r="H7" s="450"/>
      <c r="I7" s="450"/>
      <c r="J7" s="452" t="s">
        <v>691</v>
      </c>
      <c r="K7" s="451"/>
      <c r="L7" s="450" t="s">
        <v>690</v>
      </c>
      <c r="M7" s="450"/>
      <c r="N7" s="450"/>
      <c r="O7" s="449"/>
      <c r="P7" s="953">
        <f>K7+1</f>
        <v>1</v>
      </c>
      <c r="Q7" s="954"/>
      <c r="R7" s="955"/>
      <c r="S7" s="981" t="s">
        <v>753</v>
      </c>
      <c r="T7" s="442"/>
      <c r="U7" s="442"/>
    </row>
    <row r="8" spans="1:21" x14ac:dyDescent="0.15">
      <c r="B8" s="448"/>
      <c r="C8" s="447"/>
      <c r="D8" s="446"/>
      <c r="E8" s="445"/>
      <c r="F8" s="980"/>
      <c r="G8" s="410" t="s">
        <v>752</v>
      </c>
      <c r="H8" s="443" t="s">
        <v>751</v>
      </c>
      <c r="I8" s="410" t="s">
        <v>750</v>
      </c>
      <c r="J8" s="443" t="s">
        <v>749</v>
      </c>
      <c r="K8" s="443" t="s">
        <v>748</v>
      </c>
      <c r="L8" s="444" t="s">
        <v>747</v>
      </c>
      <c r="M8" s="410" t="s">
        <v>746</v>
      </c>
      <c r="N8" s="443" t="s">
        <v>31</v>
      </c>
      <c r="O8" s="443" t="s">
        <v>37</v>
      </c>
      <c r="P8" s="410" t="s">
        <v>745</v>
      </c>
      <c r="Q8" s="443" t="s">
        <v>744</v>
      </c>
      <c r="R8" s="443" t="s">
        <v>743</v>
      </c>
      <c r="S8" s="982"/>
      <c r="T8" s="442"/>
      <c r="U8" s="442"/>
    </row>
    <row r="9" spans="1:21" ht="38.25" customHeight="1" x14ac:dyDescent="0.15">
      <c r="B9" s="983" t="s">
        <v>742</v>
      </c>
      <c r="C9" s="956" t="s">
        <v>741</v>
      </c>
      <c r="D9" s="957"/>
      <c r="E9" s="958"/>
      <c r="F9" s="441">
        <v>0.5</v>
      </c>
      <c r="G9" s="440"/>
      <c r="H9" s="439"/>
      <c r="I9" s="439"/>
      <c r="J9" s="439"/>
      <c r="K9" s="439"/>
      <c r="L9" s="439"/>
      <c r="M9" s="439"/>
      <c r="N9" s="439"/>
      <c r="O9" s="439"/>
      <c r="P9" s="439"/>
      <c r="Q9" s="439"/>
      <c r="R9" s="439"/>
      <c r="S9" s="415"/>
      <c r="T9" s="401"/>
      <c r="U9" s="401"/>
    </row>
    <row r="10" spans="1:21" ht="31.5" customHeight="1" x14ac:dyDescent="0.15">
      <c r="B10" s="984"/>
      <c r="C10" s="959" t="s">
        <v>737</v>
      </c>
      <c r="D10" s="960"/>
      <c r="E10" s="961"/>
      <c r="F10" s="438">
        <v>0.75</v>
      </c>
      <c r="G10" s="434"/>
      <c r="H10" s="432"/>
      <c r="I10" s="432"/>
      <c r="J10" s="432"/>
      <c r="K10" s="432"/>
      <c r="L10" s="432"/>
      <c r="M10" s="432"/>
      <c r="N10" s="432"/>
      <c r="O10" s="432"/>
      <c r="P10" s="432"/>
      <c r="Q10" s="432"/>
      <c r="R10" s="432"/>
      <c r="S10" s="415"/>
      <c r="T10" s="401"/>
      <c r="U10" s="401"/>
    </row>
    <row r="11" spans="1:21" ht="31.5" customHeight="1" x14ac:dyDescent="0.15">
      <c r="B11" s="985"/>
      <c r="C11" s="967" t="s">
        <v>736</v>
      </c>
      <c r="D11" s="968"/>
      <c r="E11" s="969"/>
      <c r="F11" s="437">
        <v>1</v>
      </c>
      <c r="G11" s="430"/>
      <c r="H11" s="428"/>
      <c r="I11" s="428"/>
      <c r="J11" s="428"/>
      <c r="K11" s="428"/>
      <c r="L11" s="428"/>
      <c r="M11" s="428"/>
      <c r="N11" s="428"/>
      <c r="O11" s="428"/>
      <c r="P11" s="428"/>
      <c r="Q11" s="428"/>
      <c r="R11" s="428"/>
      <c r="S11" s="415"/>
      <c r="T11" s="401"/>
      <c r="U11" s="401"/>
    </row>
    <row r="12" spans="1:21" ht="31.5" customHeight="1" x14ac:dyDescent="0.15">
      <c r="B12" s="983" t="s">
        <v>740</v>
      </c>
      <c r="C12" s="986" t="s">
        <v>739</v>
      </c>
      <c r="D12" s="970" t="s">
        <v>738</v>
      </c>
      <c r="E12" s="971"/>
      <c r="F12" s="414">
        <v>0.5</v>
      </c>
      <c r="G12" s="424"/>
      <c r="H12" s="423"/>
      <c r="I12" s="424"/>
      <c r="J12" s="423"/>
      <c r="K12" s="423"/>
      <c r="L12" s="425"/>
      <c r="M12" s="424"/>
      <c r="N12" s="423"/>
      <c r="O12" s="436"/>
      <c r="P12" s="424"/>
      <c r="Q12" s="423"/>
      <c r="R12" s="423"/>
      <c r="S12" s="415"/>
      <c r="T12" s="401"/>
      <c r="U12" s="401"/>
    </row>
    <row r="13" spans="1:21" ht="31.5" customHeight="1" x14ac:dyDescent="0.15">
      <c r="B13" s="984"/>
      <c r="C13" s="987"/>
      <c r="D13" s="972" t="s">
        <v>737</v>
      </c>
      <c r="E13" s="973"/>
      <c r="F13" s="435">
        <v>0.75</v>
      </c>
      <c r="G13" s="433"/>
      <c r="H13" s="432"/>
      <c r="I13" s="433"/>
      <c r="J13" s="432"/>
      <c r="K13" s="432"/>
      <c r="L13" s="434"/>
      <c r="M13" s="433"/>
      <c r="N13" s="432"/>
      <c r="O13" s="432"/>
      <c r="P13" s="433"/>
      <c r="Q13" s="432"/>
      <c r="R13" s="432"/>
      <c r="S13" s="415"/>
      <c r="T13" s="401"/>
      <c r="U13" s="401"/>
    </row>
    <row r="14" spans="1:21" ht="31.5" customHeight="1" x14ac:dyDescent="0.15">
      <c r="B14" s="984"/>
      <c r="C14" s="988"/>
      <c r="D14" s="974" t="s">
        <v>736</v>
      </c>
      <c r="E14" s="975"/>
      <c r="F14" s="431">
        <v>1</v>
      </c>
      <c r="G14" s="429"/>
      <c r="H14" s="428"/>
      <c r="I14" s="429"/>
      <c r="J14" s="428"/>
      <c r="K14" s="428"/>
      <c r="L14" s="430"/>
      <c r="M14" s="429"/>
      <c r="N14" s="428"/>
      <c r="O14" s="428"/>
      <c r="P14" s="429"/>
      <c r="Q14" s="428"/>
      <c r="R14" s="428"/>
      <c r="S14" s="415"/>
      <c r="T14" s="401"/>
      <c r="U14" s="401"/>
    </row>
    <row r="15" spans="1:21" ht="33" customHeight="1" x14ac:dyDescent="0.15">
      <c r="B15" s="985"/>
      <c r="C15" s="427" t="s">
        <v>735</v>
      </c>
      <c r="D15" s="976" t="s">
        <v>734</v>
      </c>
      <c r="E15" s="977"/>
      <c r="F15" s="426">
        <v>1</v>
      </c>
      <c r="G15" s="424"/>
      <c r="H15" s="423"/>
      <c r="I15" s="424"/>
      <c r="J15" s="423"/>
      <c r="K15" s="423"/>
      <c r="L15" s="425"/>
      <c r="M15" s="424"/>
      <c r="N15" s="423"/>
      <c r="O15" s="423"/>
      <c r="P15" s="424"/>
      <c r="Q15" s="423"/>
      <c r="R15" s="423"/>
      <c r="S15" s="415"/>
      <c r="T15" s="401"/>
      <c r="U15" s="401"/>
    </row>
    <row r="16" spans="1:21" ht="3.75" customHeight="1" x14ac:dyDescent="0.2">
      <c r="B16" s="422"/>
      <c r="C16" s="421"/>
      <c r="D16" s="420"/>
      <c r="E16" s="420"/>
      <c r="F16" s="419"/>
      <c r="G16" s="418"/>
      <c r="H16" s="417"/>
      <c r="I16" s="417"/>
      <c r="J16" s="417"/>
      <c r="K16" s="417"/>
      <c r="L16" s="417"/>
      <c r="M16" s="417"/>
      <c r="N16" s="417"/>
      <c r="O16" s="417"/>
      <c r="P16" s="417"/>
      <c r="Q16" s="417"/>
      <c r="R16" s="417"/>
      <c r="S16" s="416"/>
      <c r="T16" s="401"/>
      <c r="U16" s="401"/>
    </row>
    <row r="17" spans="2:21" ht="18" customHeight="1" x14ac:dyDescent="0.15">
      <c r="B17" s="411"/>
      <c r="C17" s="962" t="s">
        <v>733</v>
      </c>
      <c r="D17" s="962"/>
      <c r="E17" s="962"/>
      <c r="F17" s="409"/>
      <c r="G17" s="408">
        <f t="shared" ref="G17:R17" si="0">$F$9*G9+$F$10*G10+$F$11*G11+$F$12*G12+$F$13*G13+$F$14*G14+$F$15*G15</f>
        <v>0</v>
      </c>
      <c r="H17" s="408">
        <f t="shared" si="0"/>
        <v>0</v>
      </c>
      <c r="I17" s="408">
        <f t="shared" si="0"/>
        <v>0</v>
      </c>
      <c r="J17" s="408">
        <f t="shared" si="0"/>
        <v>0</v>
      </c>
      <c r="K17" s="408">
        <f t="shared" si="0"/>
        <v>0</v>
      </c>
      <c r="L17" s="408">
        <f t="shared" si="0"/>
        <v>0</v>
      </c>
      <c r="M17" s="408">
        <f t="shared" si="0"/>
        <v>0</v>
      </c>
      <c r="N17" s="408">
        <f t="shared" si="0"/>
        <v>0</v>
      </c>
      <c r="O17" s="408">
        <f t="shared" si="0"/>
        <v>0</v>
      </c>
      <c r="P17" s="408">
        <f t="shared" si="0"/>
        <v>0</v>
      </c>
      <c r="Q17" s="408">
        <f t="shared" si="0"/>
        <v>0</v>
      </c>
      <c r="R17" s="408">
        <f t="shared" si="0"/>
        <v>0</v>
      </c>
      <c r="S17" s="415"/>
      <c r="T17" s="401"/>
      <c r="U17" s="401"/>
    </row>
    <row r="18" spans="2:21" ht="18" customHeight="1" x14ac:dyDescent="0.15">
      <c r="B18" s="1010" t="s">
        <v>732</v>
      </c>
      <c r="C18" s="1011"/>
      <c r="D18" s="1011"/>
      <c r="E18" s="1012"/>
      <c r="F18" s="414">
        <v>0.8571428571428571</v>
      </c>
      <c r="G18" s="413"/>
      <c r="H18" s="413"/>
      <c r="I18" s="413"/>
      <c r="J18" s="413"/>
      <c r="K18" s="413"/>
      <c r="L18" s="413"/>
      <c r="M18" s="413"/>
      <c r="N18" s="413"/>
      <c r="O18" s="413"/>
      <c r="P18" s="413"/>
      <c r="Q18" s="413"/>
      <c r="R18" s="413"/>
      <c r="S18" s="412"/>
      <c r="T18" s="401"/>
      <c r="U18" s="401"/>
    </row>
    <row r="19" spans="2:21" ht="18" customHeight="1" x14ac:dyDescent="0.15">
      <c r="B19" s="411"/>
      <c r="C19" s="962" t="s">
        <v>731</v>
      </c>
      <c r="D19" s="962"/>
      <c r="E19" s="962"/>
      <c r="F19" s="409"/>
      <c r="G19" s="408">
        <f t="shared" ref="G19:R19" si="1">IF(G18="",G17,ROUND(G17*6/7,2))</f>
        <v>0</v>
      </c>
      <c r="H19" s="408">
        <f t="shared" si="1"/>
        <v>0</v>
      </c>
      <c r="I19" s="408">
        <f t="shared" si="1"/>
        <v>0</v>
      </c>
      <c r="J19" s="408">
        <f t="shared" si="1"/>
        <v>0</v>
      </c>
      <c r="K19" s="408">
        <f t="shared" si="1"/>
        <v>0</v>
      </c>
      <c r="L19" s="408">
        <f t="shared" si="1"/>
        <v>0</v>
      </c>
      <c r="M19" s="408">
        <f t="shared" si="1"/>
        <v>0</v>
      </c>
      <c r="N19" s="408">
        <f t="shared" si="1"/>
        <v>0</v>
      </c>
      <c r="O19" s="408">
        <f t="shared" si="1"/>
        <v>0</v>
      </c>
      <c r="P19" s="408">
        <f t="shared" si="1"/>
        <v>0</v>
      </c>
      <c r="Q19" s="408">
        <f t="shared" si="1"/>
        <v>0</v>
      </c>
      <c r="R19" s="408">
        <f t="shared" si="1"/>
        <v>0</v>
      </c>
      <c r="S19" s="407">
        <f>SUM(G19:Q19)</f>
        <v>0</v>
      </c>
      <c r="T19" s="406" t="s">
        <v>730</v>
      </c>
      <c r="U19" s="404"/>
    </row>
    <row r="20" spans="2:21" ht="45" customHeight="1" thickBot="1" x14ac:dyDescent="0.2">
      <c r="B20" s="989" t="s">
        <v>729</v>
      </c>
      <c r="C20" s="990"/>
      <c r="D20" s="990"/>
      <c r="E20" s="990"/>
      <c r="F20" s="990"/>
      <c r="G20" s="990"/>
      <c r="H20" s="990"/>
      <c r="I20" s="990"/>
      <c r="J20" s="990"/>
      <c r="K20" s="990"/>
      <c r="L20" s="990"/>
      <c r="M20" s="990"/>
      <c r="N20" s="990"/>
      <c r="O20" s="991"/>
      <c r="P20" s="963" t="s">
        <v>728</v>
      </c>
      <c r="Q20" s="963"/>
      <c r="R20" s="964"/>
      <c r="S20" s="405">
        <f>COUNTIF(G19:Q19,"&gt;0")</f>
        <v>0</v>
      </c>
      <c r="T20" s="404" t="s">
        <v>727</v>
      </c>
      <c r="U20" s="404"/>
    </row>
    <row r="21" spans="2:21" ht="45" customHeight="1" thickBot="1" x14ac:dyDescent="0.2">
      <c r="B21" s="992"/>
      <c r="C21" s="993"/>
      <c r="D21" s="993"/>
      <c r="E21" s="993"/>
      <c r="F21" s="993"/>
      <c r="G21" s="993"/>
      <c r="H21" s="993"/>
      <c r="I21" s="993"/>
      <c r="J21" s="993"/>
      <c r="K21" s="993"/>
      <c r="L21" s="993"/>
      <c r="M21" s="993"/>
      <c r="N21" s="993"/>
      <c r="O21" s="994"/>
      <c r="P21" s="965" t="s">
        <v>726</v>
      </c>
      <c r="Q21" s="965"/>
      <c r="R21" s="966"/>
      <c r="S21" s="403" t="str">
        <f>IF(S20&lt;1,"",S19/S20)</f>
        <v/>
      </c>
      <c r="T21" s="402" t="s">
        <v>725</v>
      </c>
      <c r="U21" s="402"/>
    </row>
    <row r="22" spans="2:21" ht="125.25" customHeight="1" x14ac:dyDescent="0.2">
      <c r="B22" s="995"/>
      <c r="C22" s="996"/>
      <c r="D22" s="996"/>
      <c r="E22" s="996"/>
      <c r="F22" s="996"/>
      <c r="G22" s="996"/>
      <c r="H22" s="996"/>
      <c r="I22" s="996"/>
      <c r="J22" s="996"/>
      <c r="K22" s="996"/>
      <c r="L22" s="996"/>
      <c r="M22" s="996"/>
      <c r="N22" s="996"/>
      <c r="O22" s="997"/>
      <c r="P22" s="998" t="s">
        <v>724</v>
      </c>
      <c r="Q22" s="999"/>
      <c r="R22" s="999"/>
      <c r="S22" s="999"/>
      <c r="T22" s="401"/>
      <c r="U22" s="401"/>
    </row>
    <row r="23" spans="2:21" x14ac:dyDescent="0.2">
      <c r="B23" s="400"/>
      <c r="C23" s="400"/>
      <c r="D23" s="400"/>
      <c r="E23" s="400"/>
      <c r="F23" s="400"/>
      <c r="G23" s="400"/>
      <c r="H23" s="400"/>
      <c r="I23" s="400"/>
      <c r="J23" s="400"/>
      <c r="K23" s="400"/>
      <c r="L23" s="400"/>
      <c r="M23" s="400"/>
      <c r="N23" s="400"/>
      <c r="O23" s="399"/>
    </row>
    <row r="24" spans="2:21" ht="18.75" customHeight="1" x14ac:dyDescent="0.2">
      <c r="B24" s="398" t="s">
        <v>723</v>
      </c>
      <c r="C24" s="394"/>
      <c r="D24" s="394"/>
      <c r="E24" s="394"/>
      <c r="F24" s="394"/>
      <c r="G24" s="394"/>
      <c r="H24" s="394"/>
      <c r="I24" s="394"/>
      <c r="J24" s="394"/>
      <c r="K24" s="394"/>
      <c r="L24" s="394"/>
      <c r="M24" s="394"/>
      <c r="N24" s="394"/>
    </row>
    <row r="25" spans="2:21" ht="6" customHeight="1" thickBot="1" x14ac:dyDescent="0.25">
      <c r="B25" s="394"/>
      <c r="C25" s="394"/>
      <c r="D25" s="394"/>
      <c r="E25" s="394"/>
      <c r="F25" s="394"/>
      <c r="G25" s="394"/>
      <c r="H25" s="394"/>
      <c r="I25" s="394"/>
      <c r="J25" s="394"/>
      <c r="K25" s="394"/>
      <c r="L25" s="394"/>
      <c r="M25" s="394"/>
      <c r="N25" s="394"/>
    </row>
    <row r="26" spans="2:21" ht="13.5" customHeight="1" x14ac:dyDescent="0.2">
      <c r="B26" s="1000" t="s">
        <v>722</v>
      </c>
      <c r="C26" s="1001"/>
      <c r="D26" s="394"/>
      <c r="E26" s="394"/>
      <c r="F26" s="394"/>
      <c r="G26" s="1002" t="s">
        <v>721</v>
      </c>
      <c r="H26" s="1003"/>
      <c r="I26" s="394"/>
      <c r="J26" s="1004" t="s">
        <v>720</v>
      </c>
      <c r="K26" s="1005"/>
      <c r="M26" s="394"/>
      <c r="N26" s="394"/>
    </row>
    <row r="27" spans="2:21" ht="29.25" customHeight="1" thickBot="1" x14ac:dyDescent="0.2">
      <c r="B27" s="1006"/>
      <c r="C27" s="1007"/>
      <c r="D27" s="396" t="s">
        <v>719</v>
      </c>
      <c r="E27" s="397">
        <v>0.9</v>
      </c>
      <c r="F27" s="396" t="s">
        <v>719</v>
      </c>
      <c r="G27" s="1006"/>
      <c r="H27" s="1007"/>
      <c r="I27" s="396" t="s">
        <v>718</v>
      </c>
      <c r="J27" s="1008">
        <f>B27*E27*G27</f>
        <v>0</v>
      </c>
      <c r="K27" s="1009"/>
      <c r="L27" s="395" t="s">
        <v>717</v>
      </c>
      <c r="M27" s="394"/>
      <c r="N27" s="394"/>
    </row>
    <row r="28" spans="2:21" ht="70.5" customHeight="1" x14ac:dyDescent="0.2">
      <c r="B28" s="978" t="s">
        <v>716</v>
      </c>
      <c r="C28" s="978"/>
      <c r="D28" s="978"/>
      <c r="E28" s="978"/>
      <c r="F28" s="978"/>
      <c r="G28" s="978"/>
      <c r="H28" s="978"/>
      <c r="I28" s="978"/>
      <c r="J28" s="978"/>
      <c r="K28" s="978"/>
      <c r="L28" s="978"/>
      <c r="M28" s="978"/>
      <c r="N28" s="978"/>
      <c r="O28" s="978"/>
      <c r="P28" s="978"/>
      <c r="Q28" s="978"/>
      <c r="R28" s="978"/>
      <c r="S28" s="978"/>
    </row>
    <row r="29" spans="2:21" x14ac:dyDescent="0.2">
      <c r="B29" s="394"/>
      <c r="C29" s="394"/>
      <c r="D29" s="394"/>
      <c r="E29" s="394"/>
      <c r="F29" s="394"/>
      <c r="G29" s="394"/>
      <c r="H29" s="394"/>
      <c r="I29" s="394"/>
      <c r="J29" s="394"/>
      <c r="K29" s="394"/>
      <c r="L29" s="394"/>
      <c r="M29" s="394"/>
      <c r="N29" s="394"/>
    </row>
    <row r="30" spans="2:21" x14ac:dyDescent="0.2">
      <c r="B30" s="394"/>
      <c r="C30" s="394"/>
      <c r="D30" s="394"/>
      <c r="E30" s="394"/>
      <c r="F30" s="394"/>
      <c r="G30" s="394"/>
      <c r="H30" s="394"/>
      <c r="I30" s="394"/>
      <c r="J30" s="394"/>
      <c r="K30" s="394"/>
      <c r="L30" s="394"/>
      <c r="M30" s="394"/>
      <c r="N30" s="394"/>
    </row>
    <row r="31" spans="2:21" x14ac:dyDescent="0.2">
      <c r="B31" s="393"/>
      <c r="C31" s="393"/>
      <c r="D31" s="393"/>
      <c r="E31" s="393"/>
      <c r="F31" s="393"/>
      <c r="G31" s="393"/>
      <c r="H31" s="393"/>
      <c r="I31" s="393"/>
      <c r="J31" s="393"/>
      <c r="K31" s="393"/>
      <c r="L31" s="393"/>
      <c r="M31" s="393"/>
      <c r="N31" s="393"/>
      <c r="O31" s="393"/>
      <c r="P31" s="393"/>
      <c r="Q31" s="393"/>
      <c r="R31" s="393"/>
      <c r="S31" s="393"/>
    </row>
  </sheetData>
  <mergeCells count="29">
    <mergeCell ref="B28:S28"/>
    <mergeCell ref="F7:F8"/>
    <mergeCell ref="S7:S8"/>
    <mergeCell ref="B9:B11"/>
    <mergeCell ref="B12:B15"/>
    <mergeCell ref="C12:C14"/>
    <mergeCell ref="B20:O22"/>
    <mergeCell ref="P22:S22"/>
    <mergeCell ref="B26:C26"/>
    <mergeCell ref="G26:H26"/>
    <mergeCell ref="J26:K26"/>
    <mergeCell ref="B27:C27"/>
    <mergeCell ref="G27:H27"/>
    <mergeCell ref="J27:K27"/>
    <mergeCell ref="C17:E17"/>
    <mergeCell ref="B18:E18"/>
    <mergeCell ref="C19:E19"/>
    <mergeCell ref="P20:R20"/>
    <mergeCell ref="P21:R21"/>
    <mergeCell ref="C11:E11"/>
    <mergeCell ref="D12:E12"/>
    <mergeCell ref="D13:E13"/>
    <mergeCell ref="D14:E14"/>
    <mergeCell ref="D15:E15"/>
    <mergeCell ref="A2:T2"/>
    <mergeCell ref="B4:S4"/>
    <mergeCell ref="P7:R7"/>
    <mergeCell ref="C9:E9"/>
    <mergeCell ref="C10:E10"/>
  </mergeCells>
  <phoneticPr fontId="29"/>
  <dataValidations count="1">
    <dataValidation type="list" allowBlank="1" showInputMessage="1" sqref="G18:R18" xr:uid="{00000000-0002-0000-23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7"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33B1B-418F-4D19-A063-1CF5992DAD0C}">
  <sheetPr>
    <tabColor rgb="FF0070C0"/>
  </sheetPr>
  <dimension ref="B2:AI69"/>
  <sheetViews>
    <sheetView zoomScaleNormal="100" workbookViewId="0"/>
  </sheetViews>
  <sheetFormatPr defaultColWidth="4" defaultRowHeight="13.2" x14ac:dyDescent="0.2"/>
  <cols>
    <col min="1" max="1" width="2.88671875" style="117" customWidth="1"/>
    <col min="2" max="2" width="2.33203125" style="117" customWidth="1"/>
    <col min="3" max="3" width="3.44140625" style="117" customWidth="1"/>
    <col min="4" max="15" width="3.6640625" style="117" customWidth="1"/>
    <col min="16" max="16" width="1.44140625" style="117" customWidth="1"/>
    <col min="17" max="18" width="3.6640625" style="117" customWidth="1"/>
    <col min="19" max="19" width="2.77734375" style="117" customWidth="1"/>
    <col min="20" max="25" width="3.6640625" style="117" customWidth="1"/>
    <col min="26" max="26" width="9.44140625" style="117" customWidth="1"/>
    <col min="27" max="30" width="3.6640625" style="117" customWidth="1"/>
    <col min="31" max="31" width="6.6640625" style="117" customWidth="1"/>
    <col min="32" max="16384" width="4" style="117"/>
  </cols>
  <sheetData>
    <row r="2" spans="2:31" x14ac:dyDescent="0.2">
      <c r="B2" s="117" t="s">
        <v>968</v>
      </c>
    </row>
    <row r="3" spans="2:31" x14ac:dyDescent="0.2">
      <c r="U3" s="137"/>
      <c r="X3" s="171" t="s">
        <v>134</v>
      </c>
      <c r="Y3" s="622"/>
      <c r="Z3" s="622"/>
      <c r="AA3" s="171" t="s">
        <v>133</v>
      </c>
      <c r="AB3" s="130"/>
      <c r="AC3" s="171" t="s">
        <v>602</v>
      </c>
      <c r="AD3" s="130"/>
      <c r="AE3" s="171" t="s">
        <v>131</v>
      </c>
    </row>
    <row r="4" spans="2:31" x14ac:dyDescent="0.2">
      <c r="T4" s="505"/>
      <c r="U4" s="505"/>
      <c r="V4" s="505"/>
    </row>
    <row r="5" spans="2:31" x14ac:dyDescent="0.2">
      <c r="B5" s="622" t="s">
        <v>967</v>
      </c>
      <c r="C5" s="622"/>
      <c r="D5" s="622"/>
      <c r="E5" s="622"/>
      <c r="F5" s="622"/>
      <c r="G5" s="622"/>
      <c r="H5" s="622"/>
      <c r="I5" s="622"/>
      <c r="J5" s="622"/>
      <c r="K5" s="622"/>
      <c r="L5" s="622"/>
      <c r="M5" s="622"/>
      <c r="N5" s="622"/>
      <c r="O5" s="622"/>
      <c r="P5" s="622"/>
      <c r="Q5" s="622"/>
      <c r="R5" s="622"/>
      <c r="S5" s="622"/>
      <c r="T5" s="622"/>
      <c r="U5" s="622"/>
      <c r="V5" s="622"/>
      <c r="W5" s="622"/>
      <c r="X5" s="622"/>
      <c r="Y5" s="622"/>
      <c r="Z5" s="622"/>
      <c r="AA5" s="622"/>
      <c r="AB5" s="622"/>
      <c r="AC5" s="622"/>
      <c r="AD5" s="622"/>
      <c r="AE5" s="622"/>
    </row>
    <row r="7" spans="2:31" ht="23.25" customHeight="1" x14ac:dyDescent="0.2">
      <c r="B7" s="499" t="s">
        <v>262</v>
      </c>
      <c r="C7" s="499"/>
      <c r="D7" s="499"/>
      <c r="E7" s="499"/>
      <c r="F7" s="661"/>
      <c r="G7" s="662"/>
      <c r="H7" s="662"/>
      <c r="I7" s="662"/>
      <c r="J7" s="662"/>
      <c r="K7" s="662"/>
      <c r="L7" s="662"/>
      <c r="M7" s="662"/>
      <c r="N7" s="662"/>
      <c r="O7" s="662"/>
      <c r="P7" s="662"/>
      <c r="Q7" s="662"/>
      <c r="R7" s="662"/>
      <c r="S7" s="662"/>
      <c r="T7" s="662"/>
      <c r="U7" s="662"/>
      <c r="V7" s="662"/>
      <c r="W7" s="662"/>
      <c r="X7" s="662"/>
      <c r="Y7" s="662"/>
      <c r="Z7" s="662"/>
      <c r="AA7" s="662"/>
      <c r="AB7" s="662"/>
      <c r="AC7" s="662"/>
      <c r="AD7" s="662"/>
      <c r="AE7" s="726"/>
    </row>
    <row r="8" spans="2:31" ht="23.25" customHeight="1" x14ac:dyDescent="0.2">
      <c r="B8" s="499" t="s">
        <v>149</v>
      </c>
      <c r="C8" s="499"/>
      <c r="D8" s="499"/>
      <c r="E8" s="499"/>
      <c r="F8" s="134" t="s">
        <v>44</v>
      </c>
      <c r="G8" s="169" t="s">
        <v>865</v>
      </c>
      <c r="H8" s="169"/>
      <c r="I8" s="169"/>
      <c r="J8" s="169"/>
      <c r="K8" s="133" t="s">
        <v>44</v>
      </c>
      <c r="L8" s="169" t="s">
        <v>864</v>
      </c>
      <c r="M8" s="169"/>
      <c r="N8" s="169"/>
      <c r="O8" s="169"/>
      <c r="P8" s="169"/>
      <c r="Q8" s="133" t="s">
        <v>44</v>
      </c>
      <c r="R8" s="169" t="s">
        <v>863</v>
      </c>
      <c r="S8" s="169"/>
      <c r="T8" s="169"/>
      <c r="U8" s="169"/>
      <c r="V8" s="169"/>
      <c r="W8" s="169"/>
      <c r="X8" s="169"/>
      <c r="Y8" s="169"/>
      <c r="Z8" s="169"/>
      <c r="AA8" s="169"/>
      <c r="AB8" s="169"/>
      <c r="AC8" s="169"/>
      <c r="AD8" s="151"/>
      <c r="AE8" s="138"/>
    </row>
    <row r="9" spans="2:31" ht="25.05" customHeight="1" x14ac:dyDescent="0.2">
      <c r="B9" s="728" t="s">
        <v>862</v>
      </c>
      <c r="C9" s="729"/>
      <c r="D9" s="729"/>
      <c r="E9" s="730"/>
      <c r="F9" s="130" t="s">
        <v>44</v>
      </c>
      <c r="G9" s="226" t="s">
        <v>966</v>
      </c>
      <c r="H9" s="137"/>
      <c r="I9" s="137"/>
      <c r="J9" s="137"/>
      <c r="K9" s="137"/>
      <c r="L9" s="137"/>
      <c r="M9" s="137"/>
      <c r="N9" s="137"/>
      <c r="O9" s="137"/>
      <c r="Q9" s="144"/>
      <c r="R9" s="504" t="s">
        <v>44</v>
      </c>
      <c r="S9" s="235" t="s">
        <v>965</v>
      </c>
      <c r="T9" s="235"/>
      <c r="U9" s="235"/>
      <c r="V9" s="235"/>
      <c r="W9" s="173"/>
      <c r="X9" s="173"/>
      <c r="Y9" s="173"/>
      <c r="Z9" s="173"/>
      <c r="AA9" s="173"/>
      <c r="AB9" s="173"/>
      <c r="AC9" s="173"/>
      <c r="AD9" s="172"/>
      <c r="AE9" s="503"/>
    </row>
    <row r="10" spans="2:31" ht="25.05" customHeight="1" x14ac:dyDescent="0.2">
      <c r="B10" s="731"/>
      <c r="C10" s="622"/>
      <c r="D10" s="622"/>
      <c r="E10" s="732"/>
      <c r="F10" s="193" t="s">
        <v>44</v>
      </c>
      <c r="G10" s="500" t="s">
        <v>964</v>
      </c>
      <c r="H10" s="235"/>
      <c r="I10" s="235"/>
      <c r="J10" s="235"/>
      <c r="K10" s="235"/>
      <c r="L10" s="235"/>
      <c r="M10" s="235"/>
      <c r="N10" s="235"/>
      <c r="O10" s="235"/>
      <c r="P10" s="196"/>
      <c r="Q10" s="196"/>
      <c r="R10" s="193" t="s">
        <v>44</v>
      </c>
      <c r="S10" s="235" t="s">
        <v>963</v>
      </c>
      <c r="T10" s="235"/>
      <c r="U10" s="235"/>
      <c r="V10" s="235"/>
      <c r="W10" s="235"/>
      <c r="X10" s="235"/>
      <c r="Y10" s="235"/>
      <c r="Z10" s="235"/>
      <c r="AA10" s="235"/>
      <c r="AB10" s="235"/>
      <c r="AC10" s="235"/>
      <c r="AD10" s="196"/>
      <c r="AE10" s="502"/>
    </row>
    <row r="11" spans="2:31" ht="25.05" customHeight="1" x14ac:dyDescent="0.2">
      <c r="B11" s="668"/>
      <c r="C11" s="669"/>
      <c r="D11" s="669"/>
      <c r="E11" s="733"/>
      <c r="F11" s="193" t="s">
        <v>44</v>
      </c>
      <c r="G11" s="235" t="s">
        <v>962</v>
      </c>
      <c r="H11" s="235"/>
      <c r="I11" s="235"/>
      <c r="J11" s="235"/>
      <c r="K11" s="235"/>
      <c r="L11" s="235"/>
      <c r="M11" s="235"/>
      <c r="N11" s="235"/>
      <c r="O11" s="235"/>
      <c r="P11" s="196"/>
      <c r="Q11" s="196"/>
      <c r="R11" s="130"/>
      <c r="S11" s="137"/>
      <c r="T11" s="137"/>
      <c r="U11" s="137"/>
      <c r="V11" s="137"/>
      <c r="W11" s="137"/>
      <c r="X11" s="137"/>
      <c r="Y11" s="137"/>
      <c r="Z11" s="137"/>
      <c r="AA11" s="137"/>
      <c r="AB11" s="137"/>
      <c r="AC11" s="137"/>
      <c r="AE11" s="182"/>
    </row>
    <row r="12" spans="2:31" ht="30.75" customHeight="1" x14ac:dyDescent="0.2">
      <c r="B12" s="499" t="s">
        <v>155</v>
      </c>
      <c r="C12" s="499"/>
      <c r="D12" s="499"/>
      <c r="E12" s="499"/>
      <c r="F12" s="134" t="s">
        <v>44</v>
      </c>
      <c r="G12" s="169" t="s">
        <v>961</v>
      </c>
      <c r="H12" s="498"/>
      <c r="I12" s="498"/>
      <c r="J12" s="498"/>
      <c r="K12" s="498"/>
      <c r="L12" s="498"/>
      <c r="M12" s="498"/>
      <c r="N12" s="498"/>
      <c r="O12" s="498"/>
      <c r="P12" s="498"/>
      <c r="Q12" s="151"/>
      <c r="R12" s="133" t="s">
        <v>44</v>
      </c>
      <c r="S12" s="169" t="s">
        <v>960</v>
      </c>
      <c r="T12" s="498"/>
      <c r="U12" s="498"/>
      <c r="V12" s="498"/>
      <c r="W12" s="498"/>
      <c r="X12" s="498"/>
      <c r="Y12" s="498"/>
      <c r="Z12" s="498"/>
      <c r="AA12" s="498"/>
      <c r="AB12" s="498"/>
      <c r="AC12" s="498"/>
      <c r="AD12" s="151"/>
      <c r="AE12" s="138"/>
    </row>
    <row r="14" spans="2:31" x14ac:dyDescent="0.2">
      <c r="B14" s="170"/>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38"/>
      <c r="AA14" s="134"/>
      <c r="AB14" s="133" t="s">
        <v>101</v>
      </c>
      <c r="AC14" s="133" t="s">
        <v>94</v>
      </c>
      <c r="AD14" s="133" t="s">
        <v>100</v>
      </c>
      <c r="AE14" s="138"/>
    </row>
    <row r="15" spans="2:31" x14ac:dyDescent="0.2">
      <c r="B15" s="145" t="s">
        <v>959</v>
      </c>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2"/>
      <c r="AA15" s="165"/>
      <c r="AB15" s="146"/>
      <c r="AC15" s="146"/>
      <c r="AD15" s="144"/>
      <c r="AE15" s="166"/>
    </row>
    <row r="16" spans="2:31" x14ac:dyDescent="0.2">
      <c r="B16" s="136"/>
      <c r="C16" s="225" t="s">
        <v>269</v>
      </c>
      <c r="D16" s="117" t="s">
        <v>958</v>
      </c>
      <c r="Z16" s="496"/>
      <c r="AA16" s="224"/>
      <c r="AB16" s="130" t="s">
        <v>44</v>
      </c>
      <c r="AC16" s="130" t="s">
        <v>94</v>
      </c>
      <c r="AD16" s="130" t="s">
        <v>44</v>
      </c>
      <c r="AE16" s="182"/>
    </row>
    <row r="17" spans="2:31" x14ac:dyDescent="0.2">
      <c r="B17" s="136"/>
      <c r="D17" s="117" t="s">
        <v>848</v>
      </c>
      <c r="Z17" s="129"/>
      <c r="AA17" s="180"/>
      <c r="AB17" s="130"/>
      <c r="AC17" s="130"/>
      <c r="AE17" s="182"/>
    </row>
    <row r="18" spans="2:31" ht="6" customHeight="1" x14ac:dyDescent="0.2">
      <c r="B18" s="136"/>
      <c r="Z18" s="129"/>
      <c r="AA18" s="180"/>
      <c r="AB18" s="130"/>
      <c r="AC18" s="130"/>
      <c r="AE18" s="182"/>
    </row>
    <row r="19" spans="2:31" x14ac:dyDescent="0.2">
      <c r="B19" s="136"/>
      <c r="D19" s="174" t="s">
        <v>847</v>
      </c>
      <c r="E19" s="169"/>
      <c r="F19" s="169"/>
      <c r="G19" s="169"/>
      <c r="H19" s="169"/>
      <c r="I19" s="169"/>
      <c r="J19" s="169"/>
      <c r="K19" s="169"/>
      <c r="L19" s="169"/>
      <c r="M19" s="169"/>
      <c r="N19" s="169"/>
      <c r="O19" s="151"/>
      <c r="P19" s="151"/>
      <c r="Q19" s="151"/>
      <c r="R19" s="151"/>
      <c r="S19" s="169"/>
      <c r="T19" s="169"/>
      <c r="U19" s="661"/>
      <c r="V19" s="662"/>
      <c r="W19" s="662"/>
      <c r="X19" s="151" t="s">
        <v>214</v>
      </c>
      <c r="Y19" s="136"/>
      <c r="Z19" s="129"/>
      <c r="AA19" s="180"/>
      <c r="AB19" s="130"/>
      <c r="AC19" s="130"/>
      <c r="AE19" s="182"/>
    </row>
    <row r="20" spans="2:31" x14ac:dyDescent="0.2">
      <c r="B20" s="136"/>
      <c r="D20" s="174" t="s">
        <v>957</v>
      </c>
      <c r="E20" s="169"/>
      <c r="F20" s="169"/>
      <c r="G20" s="169"/>
      <c r="H20" s="169"/>
      <c r="I20" s="169"/>
      <c r="J20" s="169"/>
      <c r="K20" s="169"/>
      <c r="L20" s="169"/>
      <c r="M20" s="169"/>
      <c r="N20" s="169"/>
      <c r="O20" s="151"/>
      <c r="P20" s="151"/>
      <c r="Q20" s="151"/>
      <c r="R20" s="151"/>
      <c r="S20" s="169"/>
      <c r="T20" s="169"/>
      <c r="U20" s="661"/>
      <c r="V20" s="662"/>
      <c r="W20" s="662"/>
      <c r="X20" s="151" t="s">
        <v>214</v>
      </c>
      <c r="Y20" s="136"/>
      <c r="Z20" s="182"/>
      <c r="AA20" s="180"/>
      <c r="AB20" s="130"/>
      <c r="AC20" s="130"/>
      <c r="AE20" s="182"/>
    </row>
    <row r="21" spans="2:31" x14ac:dyDescent="0.2">
      <c r="B21" s="136"/>
      <c r="D21" s="174" t="s">
        <v>619</v>
      </c>
      <c r="E21" s="169"/>
      <c r="F21" s="169"/>
      <c r="G21" s="169"/>
      <c r="H21" s="169"/>
      <c r="I21" s="169"/>
      <c r="J21" s="169"/>
      <c r="K21" s="169"/>
      <c r="L21" s="169"/>
      <c r="M21" s="169"/>
      <c r="N21" s="169"/>
      <c r="O21" s="151"/>
      <c r="P21" s="151"/>
      <c r="Q21" s="151"/>
      <c r="R21" s="151"/>
      <c r="S21" s="169"/>
      <c r="T21" s="497" t="str">
        <f>(IFERROR(ROUNDDOWN(T20/T19*100,0),""))</f>
        <v/>
      </c>
      <c r="U21" s="785" t="str">
        <f>(IFERROR(ROUNDDOWN(U20/U19*100,0),""))</f>
        <v/>
      </c>
      <c r="V21" s="786"/>
      <c r="W21" s="786"/>
      <c r="X21" s="151" t="s">
        <v>618</v>
      </c>
      <c r="Y21" s="136"/>
      <c r="Z21" s="179"/>
      <c r="AA21" s="180"/>
      <c r="AB21" s="130"/>
      <c r="AC21" s="130"/>
      <c r="AE21" s="182"/>
    </row>
    <row r="22" spans="2:31" x14ac:dyDescent="0.2">
      <c r="B22" s="136"/>
      <c r="D22" s="117" t="s">
        <v>956</v>
      </c>
      <c r="Z22" s="179"/>
      <c r="AA22" s="180"/>
      <c r="AB22" s="130"/>
      <c r="AC22" s="130"/>
      <c r="AE22" s="182"/>
    </row>
    <row r="23" spans="2:31" x14ac:dyDescent="0.2">
      <c r="B23" s="136"/>
      <c r="E23" s="117" t="s">
        <v>955</v>
      </c>
      <c r="Z23" s="179"/>
      <c r="AA23" s="180"/>
      <c r="AB23" s="130"/>
      <c r="AC23" s="130"/>
      <c r="AE23" s="182"/>
    </row>
    <row r="24" spans="2:31" x14ac:dyDescent="0.2">
      <c r="B24" s="136"/>
      <c r="Z24" s="179"/>
      <c r="AA24" s="180"/>
      <c r="AB24" s="130"/>
      <c r="AC24" s="130"/>
      <c r="AE24" s="182"/>
    </row>
    <row r="25" spans="2:31" x14ac:dyDescent="0.2">
      <c r="B25" s="136"/>
      <c r="C25" s="225" t="s">
        <v>268</v>
      </c>
      <c r="D25" s="117" t="s">
        <v>954</v>
      </c>
      <c r="Z25" s="496"/>
      <c r="AA25" s="180"/>
      <c r="AB25" s="130" t="s">
        <v>44</v>
      </c>
      <c r="AC25" s="130" t="s">
        <v>94</v>
      </c>
      <c r="AD25" s="130" t="s">
        <v>44</v>
      </c>
      <c r="AE25" s="182"/>
    </row>
    <row r="26" spans="2:31" x14ac:dyDescent="0.2">
      <c r="B26" s="136"/>
      <c r="C26" s="225"/>
      <c r="D26" s="117" t="s">
        <v>953</v>
      </c>
      <c r="Z26" s="496"/>
      <c r="AA26" s="180"/>
      <c r="AB26" s="130"/>
      <c r="AC26" s="130"/>
      <c r="AD26" s="130"/>
      <c r="AE26" s="182"/>
    </row>
    <row r="27" spans="2:31" x14ac:dyDescent="0.2">
      <c r="B27" s="136"/>
      <c r="C27" s="225"/>
      <c r="D27" s="117" t="s">
        <v>952</v>
      </c>
      <c r="Z27" s="496"/>
      <c r="AA27" s="180"/>
      <c r="AB27" s="130"/>
      <c r="AC27" s="130"/>
      <c r="AD27" s="130"/>
      <c r="AE27" s="182"/>
    </row>
    <row r="28" spans="2:31" x14ac:dyDescent="0.2">
      <c r="B28" s="136"/>
      <c r="C28" s="225"/>
      <c r="D28" s="117" t="s">
        <v>951</v>
      </c>
      <c r="Z28" s="496"/>
      <c r="AA28" s="180"/>
      <c r="AB28" s="130"/>
      <c r="AC28" s="130"/>
      <c r="AD28" s="130"/>
      <c r="AE28" s="182"/>
    </row>
    <row r="29" spans="2:31" ht="6" customHeight="1" x14ac:dyDescent="0.2">
      <c r="B29" s="136"/>
      <c r="Z29" s="179"/>
      <c r="AA29" s="180"/>
      <c r="AB29" s="130"/>
      <c r="AC29" s="130"/>
      <c r="AE29" s="182"/>
    </row>
    <row r="30" spans="2:31" x14ac:dyDescent="0.2">
      <c r="B30" s="136"/>
      <c r="C30" s="225"/>
      <c r="D30" s="159" t="s">
        <v>950</v>
      </c>
      <c r="E30" s="143"/>
      <c r="F30" s="143"/>
      <c r="G30" s="143"/>
      <c r="H30" s="143"/>
      <c r="I30" s="143"/>
      <c r="J30" s="143"/>
      <c r="K30" s="143"/>
      <c r="L30" s="143"/>
      <c r="M30" s="143"/>
      <c r="N30" s="143"/>
      <c r="O30" s="144"/>
      <c r="P30" s="144"/>
      <c r="Q30" s="144"/>
      <c r="R30" s="144"/>
      <c r="S30" s="144"/>
      <c r="T30" s="166"/>
      <c r="U30" s="728"/>
      <c r="V30" s="729"/>
      <c r="W30" s="729"/>
      <c r="X30" s="730" t="s">
        <v>214</v>
      </c>
      <c r="Z30" s="179"/>
      <c r="AA30" s="180"/>
      <c r="AB30" s="130"/>
      <c r="AC30" s="130"/>
      <c r="AE30" s="182"/>
    </row>
    <row r="31" spans="2:31" x14ac:dyDescent="0.2">
      <c r="B31" s="136"/>
      <c r="C31" s="225"/>
      <c r="D31" s="513" t="s">
        <v>949</v>
      </c>
      <c r="E31" s="137"/>
      <c r="F31" s="137"/>
      <c r="G31" s="137"/>
      <c r="H31" s="137"/>
      <c r="I31" s="137"/>
      <c r="J31" s="137"/>
      <c r="K31" s="137"/>
      <c r="L31" s="137"/>
      <c r="M31" s="137"/>
      <c r="N31" s="137"/>
      <c r="T31" s="182"/>
      <c r="U31" s="731"/>
      <c r="V31" s="622"/>
      <c r="W31" s="622"/>
      <c r="X31" s="732"/>
      <c r="Z31" s="179"/>
      <c r="AA31" s="180"/>
      <c r="AB31" s="130"/>
      <c r="AC31" s="130"/>
      <c r="AE31" s="182"/>
    </row>
    <row r="32" spans="2:31" x14ac:dyDescent="0.2">
      <c r="B32" s="136"/>
      <c r="C32" s="225"/>
      <c r="D32" s="513" t="s">
        <v>948</v>
      </c>
      <c r="E32" s="137"/>
      <c r="F32" s="137"/>
      <c r="G32" s="137"/>
      <c r="H32" s="137"/>
      <c r="I32" s="137"/>
      <c r="J32" s="137"/>
      <c r="K32" s="137"/>
      <c r="L32" s="137"/>
      <c r="M32" s="137"/>
      <c r="N32" s="137"/>
      <c r="T32" s="182"/>
      <c r="U32" s="731"/>
      <c r="V32" s="622"/>
      <c r="W32" s="622"/>
      <c r="X32" s="732"/>
      <c r="Z32" s="179"/>
      <c r="AA32" s="180"/>
      <c r="AB32" s="130"/>
      <c r="AC32" s="130"/>
      <c r="AE32" s="182"/>
    </row>
    <row r="33" spans="2:35" x14ac:dyDescent="0.2">
      <c r="B33" s="136"/>
      <c r="C33" s="225"/>
      <c r="D33" s="511" t="s">
        <v>947</v>
      </c>
      <c r="E33" s="122"/>
      <c r="F33" s="122"/>
      <c r="G33" s="122"/>
      <c r="H33" s="122"/>
      <c r="I33" s="122"/>
      <c r="J33" s="122"/>
      <c r="K33" s="122"/>
      <c r="L33" s="122"/>
      <c r="M33" s="122"/>
      <c r="N33" s="122"/>
      <c r="O33" s="123"/>
      <c r="P33" s="123"/>
      <c r="Q33" s="123"/>
      <c r="R33" s="123"/>
      <c r="S33" s="123"/>
      <c r="T33" s="132"/>
      <c r="U33" s="668"/>
      <c r="V33" s="669"/>
      <c r="W33" s="669"/>
      <c r="X33" s="733"/>
      <c r="Z33" s="179"/>
      <c r="AA33" s="180"/>
      <c r="AB33" s="130"/>
      <c r="AC33" s="130"/>
      <c r="AE33" s="182"/>
    </row>
    <row r="34" spans="2:35" ht="4.5" customHeight="1" x14ac:dyDescent="0.2">
      <c r="B34" s="136"/>
      <c r="C34" s="225"/>
      <c r="D34" s="137"/>
      <c r="E34" s="137"/>
      <c r="F34" s="137"/>
      <c r="G34" s="137"/>
      <c r="H34" s="137"/>
      <c r="I34" s="137"/>
      <c r="J34" s="137"/>
      <c r="K34" s="137"/>
      <c r="L34" s="137"/>
      <c r="M34" s="137"/>
      <c r="N34" s="137"/>
      <c r="U34" s="130"/>
      <c r="V34" s="130"/>
      <c r="W34" s="130"/>
      <c r="Z34" s="179"/>
      <c r="AA34" s="180"/>
      <c r="AB34" s="130"/>
      <c r="AC34" s="130"/>
      <c r="AE34" s="182"/>
    </row>
    <row r="35" spans="2:35" x14ac:dyDescent="0.2">
      <c r="B35" s="136"/>
      <c r="C35" s="225"/>
      <c r="J35" s="622"/>
      <c r="K35" s="622"/>
      <c r="L35" s="622"/>
      <c r="M35" s="622"/>
      <c r="N35" s="622"/>
      <c r="O35" s="622"/>
      <c r="P35" s="622"/>
      <c r="Q35" s="622"/>
      <c r="R35" s="622"/>
      <c r="S35" s="622"/>
      <c r="T35" s="622"/>
      <c r="U35" s="622"/>
      <c r="V35" s="622"/>
      <c r="Z35" s="129"/>
      <c r="AA35" s="180"/>
      <c r="AB35" s="130"/>
      <c r="AC35" s="130"/>
      <c r="AE35" s="182"/>
    </row>
    <row r="36" spans="2:35" x14ac:dyDescent="0.2">
      <c r="B36" s="136"/>
      <c r="C36" s="225" t="s">
        <v>267</v>
      </c>
      <c r="D36" s="117" t="s">
        <v>946</v>
      </c>
      <c r="Z36" s="496"/>
      <c r="AA36" s="224"/>
      <c r="AB36" s="130" t="s">
        <v>44</v>
      </c>
      <c r="AC36" s="130" t="s">
        <v>94</v>
      </c>
      <c r="AD36" s="130" t="s">
        <v>44</v>
      </c>
      <c r="AE36" s="182"/>
    </row>
    <row r="37" spans="2:35" x14ac:dyDescent="0.2">
      <c r="B37" s="136"/>
      <c r="D37" s="117" t="s">
        <v>945</v>
      </c>
      <c r="E37" s="137"/>
      <c r="F37" s="137"/>
      <c r="G37" s="137"/>
      <c r="H37" s="137"/>
      <c r="I37" s="137"/>
      <c r="J37" s="137"/>
      <c r="K37" s="137"/>
      <c r="L37" s="137"/>
      <c r="M37" s="137"/>
      <c r="N37" s="137"/>
      <c r="O37" s="178"/>
      <c r="P37" s="178"/>
      <c r="Q37" s="178"/>
      <c r="Z37" s="179"/>
      <c r="AA37" s="180"/>
      <c r="AB37" s="130"/>
      <c r="AC37" s="130"/>
      <c r="AE37" s="182"/>
    </row>
    <row r="38" spans="2:35" ht="14.25" customHeight="1" x14ac:dyDescent="0.2">
      <c r="B38" s="136"/>
      <c r="C38" s="225"/>
      <c r="Z38" s="496"/>
      <c r="AA38" s="224"/>
      <c r="AB38" s="130"/>
      <c r="AC38" s="130"/>
      <c r="AD38" s="130"/>
      <c r="AE38" s="182"/>
    </row>
    <row r="39" spans="2:35" ht="14.25" customHeight="1" x14ac:dyDescent="0.2">
      <c r="B39" s="136"/>
      <c r="C39" s="225" t="s">
        <v>944</v>
      </c>
      <c r="D39" s="117" t="s">
        <v>943</v>
      </c>
      <c r="Z39" s="496"/>
      <c r="AA39" s="224"/>
      <c r="AB39" s="130" t="s">
        <v>44</v>
      </c>
      <c r="AC39" s="130" t="s">
        <v>94</v>
      </c>
      <c r="AD39" s="130" t="s">
        <v>44</v>
      </c>
      <c r="AE39" s="182"/>
    </row>
    <row r="40" spans="2:35" ht="14.25" customHeight="1" x14ac:dyDescent="0.2">
      <c r="B40" s="136"/>
      <c r="C40" s="225"/>
      <c r="D40" s="117" t="s">
        <v>942</v>
      </c>
      <c r="Z40" s="496"/>
      <c r="AA40" s="224"/>
      <c r="AB40" s="130"/>
      <c r="AC40" s="130"/>
      <c r="AD40" s="130"/>
      <c r="AE40" s="182"/>
    </row>
    <row r="41" spans="2:35" x14ac:dyDescent="0.2">
      <c r="B41" s="136"/>
      <c r="D41" s="117" t="s">
        <v>941</v>
      </c>
      <c r="Z41" s="179"/>
      <c r="AA41" s="180"/>
      <c r="AB41" s="130"/>
      <c r="AC41" s="130"/>
      <c r="AE41" s="182"/>
    </row>
    <row r="42" spans="2:35" x14ac:dyDescent="0.2">
      <c r="B42" s="136"/>
      <c r="Z42" s="129"/>
      <c r="AA42" s="180"/>
      <c r="AB42" s="130"/>
      <c r="AC42" s="130"/>
      <c r="AE42" s="182"/>
    </row>
    <row r="43" spans="2:35" x14ac:dyDescent="0.2">
      <c r="B43" s="136" t="s">
        <v>940</v>
      </c>
      <c r="Z43" s="179"/>
      <c r="AA43" s="180"/>
      <c r="AB43" s="130"/>
      <c r="AC43" s="130"/>
      <c r="AE43" s="182"/>
    </row>
    <row r="44" spans="2:35" ht="17.25" customHeight="1" x14ac:dyDescent="0.2">
      <c r="B44" s="136"/>
      <c r="C44" s="225" t="s">
        <v>269</v>
      </c>
      <c r="D44" s="117" t="s">
        <v>939</v>
      </c>
      <c r="Z44" s="496"/>
      <c r="AA44" s="224"/>
      <c r="AB44" s="130" t="s">
        <v>44</v>
      </c>
      <c r="AC44" s="130" t="s">
        <v>94</v>
      </c>
      <c r="AD44" s="130" t="s">
        <v>44</v>
      </c>
      <c r="AE44" s="182"/>
    </row>
    <row r="45" spans="2:35" ht="18.75" customHeight="1" x14ac:dyDescent="0.2">
      <c r="B45" s="136"/>
      <c r="D45" s="117" t="s">
        <v>938</v>
      </c>
      <c r="Z45" s="179"/>
      <c r="AA45" s="180"/>
      <c r="AB45" s="130"/>
      <c r="AC45" s="130"/>
      <c r="AE45" s="182"/>
    </row>
    <row r="46" spans="2:35" ht="7.5" customHeight="1" x14ac:dyDescent="0.2">
      <c r="B46" s="136"/>
      <c r="W46" s="154"/>
      <c r="Z46" s="182"/>
      <c r="AA46" s="180"/>
      <c r="AB46" s="130"/>
      <c r="AC46" s="130"/>
      <c r="AE46" s="182"/>
      <c r="AI46" s="178"/>
    </row>
    <row r="47" spans="2:35" x14ac:dyDescent="0.2">
      <c r="B47" s="136"/>
      <c r="E47" s="137"/>
      <c r="F47" s="137"/>
      <c r="G47" s="137"/>
      <c r="H47" s="137"/>
      <c r="I47" s="137"/>
      <c r="J47" s="137"/>
      <c r="K47" s="137"/>
      <c r="L47" s="137"/>
      <c r="M47" s="137"/>
      <c r="N47" s="137"/>
      <c r="O47" s="178"/>
      <c r="P47" s="178"/>
      <c r="Q47" s="178"/>
      <c r="Z47" s="179"/>
      <c r="AA47" s="180"/>
      <c r="AB47" s="130"/>
      <c r="AC47" s="130"/>
      <c r="AE47" s="182"/>
    </row>
    <row r="48" spans="2:35" x14ac:dyDescent="0.2">
      <c r="B48" s="136"/>
      <c r="C48" s="225" t="s">
        <v>268</v>
      </c>
      <c r="D48" s="512" t="s">
        <v>937</v>
      </c>
      <c r="Z48" s="496"/>
      <c r="AA48" s="180"/>
      <c r="AB48" s="130" t="s">
        <v>44</v>
      </c>
      <c r="AC48" s="130" t="s">
        <v>94</v>
      </c>
      <c r="AD48" s="130" t="s">
        <v>44</v>
      </c>
      <c r="AE48" s="182"/>
    </row>
    <row r="49" spans="2:31" x14ac:dyDescent="0.2">
      <c r="B49" s="136"/>
      <c r="C49" s="225"/>
      <c r="D49" s="117" t="s">
        <v>936</v>
      </c>
      <c r="Z49" s="496"/>
      <c r="AA49" s="180"/>
      <c r="AB49" s="130"/>
      <c r="AC49" s="130"/>
      <c r="AD49" s="130"/>
      <c r="AE49" s="182"/>
    </row>
    <row r="50" spans="2:31" x14ac:dyDescent="0.2">
      <c r="B50" s="136"/>
      <c r="C50" s="225"/>
      <c r="D50" s="117" t="s">
        <v>935</v>
      </c>
      <c r="Z50" s="496"/>
      <c r="AA50" s="180"/>
      <c r="AB50" s="130"/>
      <c r="AC50" s="130"/>
      <c r="AD50" s="130"/>
      <c r="AE50" s="182"/>
    </row>
    <row r="51" spans="2:31" ht="6" customHeight="1" x14ac:dyDescent="0.2">
      <c r="B51" s="136"/>
      <c r="Z51" s="179"/>
      <c r="AA51" s="180"/>
      <c r="AB51" s="130"/>
      <c r="AC51" s="130"/>
      <c r="AE51" s="182"/>
    </row>
    <row r="52" spans="2:31" x14ac:dyDescent="0.2">
      <c r="B52" s="136"/>
      <c r="C52" s="225"/>
      <c r="D52" s="159" t="s">
        <v>934</v>
      </c>
      <c r="E52" s="143"/>
      <c r="F52" s="143"/>
      <c r="G52" s="143"/>
      <c r="H52" s="143"/>
      <c r="I52" s="143"/>
      <c r="J52" s="143"/>
      <c r="K52" s="143"/>
      <c r="L52" s="143"/>
      <c r="M52" s="143"/>
      <c r="N52" s="143"/>
      <c r="O52" s="144"/>
      <c r="P52" s="144"/>
      <c r="Q52" s="144"/>
      <c r="R52" s="144"/>
      <c r="S52" s="144"/>
      <c r="T52" s="144"/>
      <c r="U52" s="728"/>
      <c r="V52" s="729"/>
      <c r="W52" s="729"/>
      <c r="X52" s="730" t="s">
        <v>214</v>
      </c>
      <c r="Z52" s="179"/>
      <c r="AA52" s="180"/>
      <c r="AB52" s="130"/>
      <c r="AC52" s="130"/>
      <c r="AE52" s="182"/>
    </row>
    <row r="53" spans="2:31" x14ac:dyDescent="0.2">
      <c r="B53" s="136"/>
      <c r="C53" s="225"/>
      <c r="D53" s="511" t="s">
        <v>933</v>
      </c>
      <c r="E53" s="122"/>
      <c r="F53" s="122"/>
      <c r="G53" s="122"/>
      <c r="H53" s="122"/>
      <c r="I53" s="122"/>
      <c r="J53" s="122"/>
      <c r="K53" s="122"/>
      <c r="L53" s="122"/>
      <c r="M53" s="122"/>
      <c r="N53" s="122"/>
      <c r="O53" s="123"/>
      <c r="P53" s="123"/>
      <c r="Q53" s="123"/>
      <c r="R53" s="123"/>
      <c r="S53" s="123"/>
      <c r="T53" s="123"/>
      <c r="U53" s="668"/>
      <c r="V53" s="669"/>
      <c r="W53" s="669"/>
      <c r="X53" s="733"/>
      <c r="Z53" s="179"/>
      <c r="AA53" s="180"/>
      <c r="AB53" s="130"/>
      <c r="AC53" s="130"/>
      <c r="AE53" s="182"/>
    </row>
    <row r="54" spans="2:31" ht="4.5" customHeight="1" x14ac:dyDescent="0.2">
      <c r="B54" s="136"/>
      <c r="C54" s="225"/>
      <c r="D54" s="137"/>
      <c r="E54" s="137"/>
      <c r="F54" s="137"/>
      <c r="G54" s="137"/>
      <c r="H54" s="137"/>
      <c r="I54" s="137"/>
      <c r="J54" s="137"/>
      <c r="K54" s="137"/>
      <c r="L54" s="137"/>
      <c r="M54" s="137"/>
      <c r="N54" s="137"/>
      <c r="U54" s="130"/>
      <c r="V54" s="130"/>
      <c r="W54" s="130"/>
      <c r="Z54" s="179"/>
      <c r="AA54" s="180"/>
      <c r="AB54" s="130"/>
      <c r="AC54" s="130"/>
      <c r="AE54" s="182"/>
    </row>
    <row r="55" spans="2:31" x14ac:dyDescent="0.2">
      <c r="B55" s="136"/>
      <c r="D55" s="130"/>
      <c r="E55" s="178"/>
      <c r="F55" s="178"/>
      <c r="G55" s="178"/>
      <c r="H55" s="178"/>
      <c r="I55" s="178"/>
      <c r="J55" s="178"/>
      <c r="K55" s="178"/>
      <c r="L55" s="178"/>
      <c r="M55" s="178"/>
      <c r="N55" s="178"/>
      <c r="Q55" s="130"/>
      <c r="S55" s="154"/>
      <c r="T55" s="154"/>
      <c r="U55" s="154"/>
      <c r="V55" s="154"/>
      <c r="Z55" s="129"/>
      <c r="AA55" s="180"/>
      <c r="AB55" s="130"/>
      <c r="AC55" s="130"/>
      <c r="AE55" s="182"/>
    </row>
    <row r="56" spans="2:31" x14ac:dyDescent="0.2">
      <c r="B56" s="124"/>
      <c r="C56" s="223"/>
      <c r="D56" s="123"/>
      <c r="E56" s="123"/>
      <c r="F56" s="123"/>
      <c r="G56" s="123"/>
      <c r="H56" s="123"/>
      <c r="I56" s="123"/>
      <c r="J56" s="123"/>
      <c r="K56" s="123"/>
      <c r="L56" s="123"/>
      <c r="M56" s="123"/>
      <c r="N56" s="123"/>
      <c r="O56" s="123"/>
      <c r="P56" s="123"/>
      <c r="Q56" s="123"/>
      <c r="R56" s="123"/>
      <c r="S56" s="123"/>
      <c r="T56" s="123"/>
      <c r="U56" s="123"/>
      <c r="V56" s="123"/>
      <c r="W56" s="123"/>
      <c r="X56" s="123"/>
      <c r="Y56" s="123"/>
      <c r="Z56" s="132"/>
      <c r="AA56" s="149"/>
      <c r="AB56" s="148"/>
      <c r="AC56" s="148"/>
      <c r="AD56" s="123"/>
      <c r="AE56" s="132"/>
    </row>
    <row r="57" spans="2:31" x14ac:dyDescent="0.2">
      <c r="B57" s="117" t="s">
        <v>597</v>
      </c>
      <c r="D57" s="117" t="s">
        <v>932</v>
      </c>
    </row>
    <row r="58" spans="2:31" x14ac:dyDescent="0.2">
      <c r="D58" s="117" t="s">
        <v>830</v>
      </c>
    </row>
    <row r="59" spans="2:31" ht="3.75" customHeight="1" x14ac:dyDescent="0.2"/>
    <row r="60" spans="2:31" x14ac:dyDescent="0.2">
      <c r="C60" s="510"/>
    </row>
    <row r="61" spans="2:31" x14ac:dyDescent="0.2">
      <c r="C61" s="510"/>
    </row>
    <row r="62" spans="2:31" x14ac:dyDescent="0.2">
      <c r="C62" s="510"/>
    </row>
    <row r="63" spans="2:31" x14ac:dyDescent="0.2">
      <c r="C63" s="510"/>
    </row>
    <row r="64" spans="2:31" x14ac:dyDescent="0.2">
      <c r="C64" s="510"/>
    </row>
    <row r="66" spans="3:26" x14ac:dyDescent="0.2">
      <c r="C66" s="510"/>
      <c r="E66" s="510"/>
      <c r="F66" s="510"/>
      <c r="G66" s="510"/>
      <c r="H66" s="510"/>
      <c r="I66" s="510"/>
      <c r="J66" s="510"/>
      <c r="K66" s="510"/>
      <c r="L66" s="510"/>
      <c r="M66" s="510"/>
      <c r="N66" s="510"/>
      <c r="O66" s="510"/>
      <c r="P66" s="510"/>
      <c r="Q66" s="510"/>
      <c r="R66" s="510"/>
      <c r="S66" s="510"/>
      <c r="T66" s="510"/>
      <c r="U66" s="510"/>
      <c r="V66" s="510"/>
      <c r="W66" s="510"/>
      <c r="X66" s="510"/>
      <c r="Y66" s="510"/>
      <c r="Z66" s="510"/>
    </row>
    <row r="67" spans="3:26" x14ac:dyDescent="0.2">
      <c r="C67" s="510"/>
      <c r="E67" s="510"/>
      <c r="F67" s="510"/>
      <c r="G67" s="510"/>
      <c r="H67" s="510"/>
      <c r="I67" s="510"/>
      <c r="J67" s="510"/>
      <c r="K67" s="510"/>
      <c r="L67" s="510"/>
      <c r="M67" s="510"/>
      <c r="N67" s="510"/>
      <c r="O67" s="510"/>
      <c r="P67" s="510"/>
      <c r="Q67" s="510"/>
      <c r="R67" s="510"/>
      <c r="S67" s="510"/>
      <c r="T67" s="510"/>
      <c r="U67" s="510"/>
      <c r="V67" s="510"/>
      <c r="W67" s="510"/>
      <c r="X67" s="510"/>
      <c r="Y67" s="510"/>
      <c r="Z67" s="510"/>
    </row>
    <row r="68" spans="3:26" x14ac:dyDescent="0.2">
      <c r="C68" s="510"/>
      <c r="E68" s="510"/>
      <c r="F68" s="510"/>
      <c r="G68" s="510"/>
      <c r="H68" s="510"/>
      <c r="I68" s="510"/>
      <c r="J68" s="510"/>
      <c r="K68" s="510"/>
      <c r="L68" s="510"/>
      <c r="M68" s="510"/>
      <c r="N68" s="510"/>
      <c r="O68" s="510"/>
      <c r="P68" s="510"/>
      <c r="Q68" s="510"/>
      <c r="R68" s="510"/>
      <c r="S68" s="510"/>
      <c r="T68" s="510"/>
      <c r="U68" s="510"/>
      <c r="V68" s="510"/>
      <c r="W68" s="510"/>
      <c r="X68" s="510"/>
      <c r="Y68" s="510"/>
      <c r="Z68" s="510"/>
    </row>
    <row r="69" spans="3:26" x14ac:dyDescent="0.2">
      <c r="C69" s="510"/>
      <c r="D69" s="510"/>
      <c r="E69" s="510"/>
      <c r="F69" s="510"/>
      <c r="G69" s="510"/>
      <c r="H69" s="510"/>
      <c r="I69" s="510"/>
      <c r="J69" s="510"/>
      <c r="K69" s="510"/>
      <c r="L69" s="510"/>
      <c r="M69" s="510"/>
      <c r="N69" s="510"/>
      <c r="O69" s="510"/>
      <c r="P69" s="510"/>
      <c r="Q69" s="510"/>
      <c r="R69" s="510"/>
      <c r="S69" s="510"/>
      <c r="T69" s="510"/>
      <c r="U69" s="510"/>
      <c r="V69" s="510"/>
      <c r="W69" s="510"/>
      <c r="X69" s="510"/>
      <c r="Y69" s="510"/>
      <c r="Z69" s="510"/>
    </row>
  </sheetData>
  <mergeCells count="13">
    <mergeCell ref="U52:W53"/>
    <mergeCell ref="X52:X53"/>
    <mergeCell ref="U20:W20"/>
    <mergeCell ref="U21:W21"/>
    <mergeCell ref="U30:W33"/>
    <mergeCell ref="X30:X33"/>
    <mergeCell ref="J35:S35"/>
    <mergeCell ref="T35:V35"/>
    <mergeCell ref="Y3:Z3"/>
    <mergeCell ref="B5:AE5"/>
    <mergeCell ref="F7:AE7"/>
    <mergeCell ref="B9:E11"/>
    <mergeCell ref="U19:W19"/>
  </mergeCells>
  <phoneticPr fontId="29"/>
  <dataValidations count="1">
    <dataValidation type="list" allowBlank="1" showInputMessage="1" showErrorMessage="1" sqref="K8 Q8 AB16 AD16 AB25:AB28 AD25:AD28 AB44 AD44 F8:F12 R9:R12 AB36 AD36 AD48:AD50 AB48:AB50 AB38:AB40 AD38:AD40" xr:uid="{6859DBD0-DF45-4A26-BB2E-73357E8B3B0D}">
      <formula1>"□,■"</formula1>
    </dataValidation>
  </dataValidations>
  <pageMargins left="0.7" right="0.7" top="0.75" bottom="0.75" header="0.3" footer="0.3"/>
  <pageSetup paperSize="9" scale="76"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866B0-B5F8-49C8-BC7D-B5BDAC78CF3B}">
  <sheetPr codeName="Sheet42">
    <tabColor rgb="FF0070C0"/>
  </sheetPr>
  <dimension ref="A1:AK78"/>
  <sheetViews>
    <sheetView view="pageBreakPreview" zoomScaleNormal="100" zoomScaleSheetLayoutView="100" workbookViewId="0"/>
  </sheetViews>
  <sheetFormatPr defaultColWidth="3.44140625" defaultRowHeight="13.2" x14ac:dyDescent="0.2"/>
  <cols>
    <col min="1" max="1" width="3.44140625" style="112"/>
    <col min="2" max="2" width="3" style="113" customWidth="1"/>
    <col min="3" max="7" width="3.44140625" style="112"/>
    <col min="8" max="8" width="2.44140625" style="112" customWidth="1"/>
    <col min="9" max="16384" width="3.44140625" style="112"/>
  </cols>
  <sheetData>
    <row r="1" spans="2:27" s="117" customFormat="1" x14ac:dyDescent="0.2"/>
    <row r="2" spans="2:27" s="117" customFormat="1" x14ac:dyDescent="0.2">
      <c r="B2" s="117" t="s">
        <v>434</v>
      </c>
      <c r="AA2" s="171" t="s">
        <v>396</v>
      </c>
    </row>
    <row r="3" spans="2:27" s="117" customFormat="1" ht="8.25" customHeight="1" x14ac:dyDescent="0.2"/>
    <row r="4" spans="2:27" s="117" customFormat="1" x14ac:dyDescent="0.2">
      <c r="B4" s="622" t="s">
        <v>395</v>
      </c>
      <c r="C4" s="622"/>
      <c r="D4" s="622"/>
      <c r="E4" s="622"/>
      <c r="F4" s="622"/>
      <c r="G4" s="622"/>
      <c r="H4" s="622"/>
      <c r="I4" s="622"/>
      <c r="J4" s="622"/>
      <c r="K4" s="622"/>
      <c r="L4" s="622"/>
      <c r="M4" s="622"/>
      <c r="N4" s="622"/>
      <c r="O4" s="622"/>
      <c r="P4" s="622"/>
      <c r="Q4" s="622"/>
      <c r="R4" s="622"/>
      <c r="S4" s="622"/>
      <c r="T4" s="622"/>
      <c r="U4" s="622"/>
      <c r="V4" s="622"/>
      <c r="W4" s="622"/>
      <c r="X4" s="622"/>
      <c r="Y4" s="622"/>
      <c r="Z4" s="622"/>
      <c r="AA4" s="622"/>
    </row>
    <row r="5" spans="2:27" s="117" customFormat="1" ht="6.75" customHeight="1" x14ac:dyDescent="0.2"/>
    <row r="6" spans="2:27" s="117" customFormat="1" ht="18.600000000000001" customHeight="1" x14ac:dyDescent="0.2">
      <c r="B6" s="691" t="s">
        <v>212</v>
      </c>
      <c r="C6" s="691"/>
      <c r="D6" s="691"/>
      <c r="E6" s="691"/>
      <c r="F6" s="691"/>
      <c r="G6" s="661"/>
      <c r="H6" s="662"/>
      <c r="I6" s="662"/>
      <c r="J6" s="662"/>
      <c r="K6" s="662"/>
      <c r="L6" s="662"/>
      <c r="M6" s="662"/>
      <c r="N6" s="662"/>
      <c r="O6" s="662"/>
      <c r="P6" s="662"/>
      <c r="Q6" s="662"/>
      <c r="R6" s="662"/>
      <c r="S6" s="662"/>
      <c r="T6" s="662"/>
      <c r="U6" s="662"/>
      <c r="V6" s="662"/>
      <c r="W6" s="662"/>
      <c r="X6" s="662"/>
      <c r="Y6" s="662"/>
      <c r="Z6" s="662"/>
      <c r="AA6" s="726"/>
    </row>
    <row r="7" spans="2:27" s="117" customFormat="1" ht="19.5" customHeight="1" x14ac:dyDescent="0.2">
      <c r="B7" s="691" t="s">
        <v>262</v>
      </c>
      <c r="C7" s="691"/>
      <c r="D7" s="691"/>
      <c r="E7" s="691"/>
      <c r="F7" s="691"/>
      <c r="G7" s="661"/>
      <c r="H7" s="662"/>
      <c r="I7" s="662"/>
      <c r="J7" s="662"/>
      <c r="K7" s="662"/>
      <c r="L7" s="662"/>
      <c r="M7" s="662"/>
      <c r="N7" s="662"/>
      <c r="O7" s="662"/>
      <c r="P7" s="662"/>
      <c r="Q7" s="662"/>
      <c r="R7" s="662"/>
      <c r="S7" s="662"/>
      <c r="T7" s="662"/>
      <c r="U7" s="662"/>
      <c r="V7" s="662"/>
      <c r="W7" s="662"/>
      <c r="X7" s="662"/>
      <c r="Y7" s="662"/>
      <c r="Z7" s="662"/>
      <c r="AA7" s="726"/>
    </row>
    <row r="8" spans="2:27" s="117" customFormat="1" ht="19.5" customHeight="1" x14ac:dyDescent="0.2">
      <c r="B8" s="661" t="s">
        <v>41</v>
      </c>
      <c r="C8" s="662"/>
      <c r="D8" s="662"/>
      <c r="E8" s="662"/>
      <c r="F8" s="726"/>
      <c r="G8" s="625" t="s">
        <v>394</v>
      </c>
      <c r="H8" s="626"/>
      <c r="I8" s="626"/>
      <c r="J8" s="626"/>
      <c r="K8" s="626"/>
      <c r="L8" s="626"/>
      <c r="M8" s="626"/>
      <c r="N8" s="626"/>
      <c r="O8" s="626"/>
      <c r="P8" s="626"/>
      <c r="Q8" s="626"/>
      <c r="R8" s="626"/>
      <c r="S8" s="626"/>
      <c r="T8" s="626"/>
      <c r="U8" s="626"/>
      <c r="V8" s="626"/>
      <c r="W8" s="626"/>
      <c r="X8" s="626"/>
      <c r="Y8" s="626"/>
      <c r="Z8" s="626"/>
      <c r="AA8" s="627"/>
    </row>
    <row r="9" spans="2:27" ht="20.100000000000001" customHeight="1" x14ac:dyDescent="0.2">
      <c r="B9" s="728" t="s">
        <v>393</v>
      </c>
      <c r="C9" s="729"/>
      <c r="D9" s="729"/>
      <c r="E9" s="729"/>
      <c r="F9" s="729"/>
      <c r="G9" s="1013" t="s">
        <v>392</v>
      </c>
      <c r="H9" s="1013"/>
      <c r="I9" s="1013"/>
      <c r="J9" s="1013"/>
      <c r="K9" s="1013"/>
      <c r="L9" s="1013"/>
      <c r="M9" s="1013"/>
      <c r="N9" s="1013" t="s">
        <v>391</v>
      </c>
      <c r="O9" s="1013"/>
      <c r="P9" s="1013"/>
      <c r="Q9" s="1013"/>
      <c r="R9" s="1013"/>
      <c r="S9" s="1013"/>
      <c r="T9" s="1013"/>
      <c r="U9" s="1013" t="s">
        <v>390</v>
      </c>
      <c r="V9" s="1013"/>
      <c r="W9" s="1013"/>
      <c r="X9" s="1013"/>
      <c r="Y9" s="1013"/>
      <c r="Z9" s="1013"/>
      <c r="AA9" s="1013"/>
    </row>
    <row r="10" spans="2:27" ht="20.100000000000001" customHeight="1" x14ac:dyDescent="0.2">
      <c r="B10" s="731"/>
      <c r="C10" s="622"/>
      <c r="D10" s="622"/>
      <c r="E10" s="622"/>
      <c r="F10" s="622"/>
      <c r="G10" s="1013" t="s">
        <v>389</v>
      </c>
      <c r="H10" s="1013"/>
      <c r="I10" s="1013"/>
      <c r="J10" s="1013"/>
      <c r="K10" s="1013"/>
      <c r="L10" s="1013"/>
      <c r="M10" s="1013"/>
      <c r="N10" s="1013" t="s">
        <v>388</v>
      </c>
      <c r="O10" s="1013"/>
      <c r="P10" s="1013"/>
      <c r="Q10" s="1013"/>
      <c r="R10" s="1013"/>
      <c r="S10" s="1013"/>
      <c r="T10" s="1013"/>
      <c r="U10" s="1013" t="s">
        <v>387</v>
      </c>
      <c r="V10" s="1013"/>
      <c r="W10" s="1013"/>
      <c r="X10" s="1013"/>
      <c r="Y10" s="1013"/>
      <c r="Z10" s="1013"/>
      <c r="AA10" s="1013"/>
    </row>
    <row r="11" spans="2:27" ht="20.100000000000001" customHeight="1" x14ac:dyDescent="0.2">
      <c r="B11" s="731"/>
      <c r="C11" s="622"/>
      <c r="D11" s="622"/>
      <c r="E11" s="622"/>
      <c r="F11" s="622"/>
      <c r="G11" s="1013" t="s">
        <v>386</v>
      </c>
      <c r="H11" s="1013"/>
      <c r="I11" s="1013"/>
      <c r="J11" s="1013"/>
      <c r="K11" s="1013"/>
      <c r="L11" s="1013"/>
      <c r="M11" s="1013"/>
      <c r="N11" s="1013" t="s">
        <v>385</v>
      </c>
      <c r="O11" s="1013"/>
      <c r="P11" s="1013"/>
      <c r="Q11" s="1013"/>
      <c r="R11" s="1013"/>
      <c r="S11" s="1013"/>
      <c r="T11" s="1013"/>
      <c r="U11" s="1013" t="s">
        <v>384</v>
      </c>
      <c r="V11" s="1013"/>
      <c r="W11" s="1013"/>
      <c r="X11" s="1013"/>
      <c r="Y11" s="1013"/>
      <c r="Z11" s="1013"/>
      <c r="AA11" s="1013"/>
    </row>
    <row r="12" spans="2:27" ht="20.100000000000001" customHeight="1" x14ac:dyDescent="0.2">
      <c r="B12" s="731"/>
      <c r="C12" s="622"/>
      <c r="D12" s="622"/>
      <c r="E12" s="622"/>
      <c r="F12" s="622"/>
      <c r="G12" s="1013" t="s">
        <v>383</v>
      </c>
      <c r="H12" s="1013"/>
      <c r="I12" s="1013"/>
      <c r="J12" s="1013"/>
      <c r="K12" s="1013"/>
      <c r="L12" s="1013"/>
      <c r="M12" s="1013"/>
      <c r="N12" s="1013" t="s">
        <v>382</v>
      </c>
      <c r="O12" s="1013"/>
      <c r="P12" s="1013"/>
      <c r="Q12" s="1013"/>
      <c r="R12" s="1013"/>
      <c r="S12" s="1013"/>
      <c r="T12" s="1013"/>
      <c r="U12" s="1014" t="s">
        <v>381</v>
      </c>
      <c r="V12" s="1014"/>
      <c r="W12" s="1014"/>
      <c r="X12" s="1014"/>
      <c r="Y12" s="1014"/>
      <c r="Z12" s="1014"/>
      <c r="AA12" s="1014"/>
    </row>
    <row r="13" spans="2:27" ht="20.100000000000001" customHeight="1" x14ac:dyDescent="0.2">
      <c r="B13" s="731"/>
      <c r="C13" s="622"/>
      <c r="D13" s="622"/>
      <c r="E13" s="622"/>
      <c r="F13" s="622"/>
      <c r="G13" s="1013" t="s">
        <v>380</v>
      </c>
      <c r="H13" s="1013"/>
      <c r="I13" s="1013"/>
      <c r="J13" s="1013"/>
      <c r="K13" s="1013"/>
      <c r="L13" s="1013"/>
      <c r="M13" s="1013"/>
      <c r="N13" s="1013" t="s">
        <v>379</v>
      </c>
      <c r="O13" s="1013"/>
      <c r="P13" s="1013"/>
      <c r="Q13" s="1013"/>
      <c r="R13" s="1013"/>
      <c r="S13" s="1013"/>
      <c r="T13" s="1013"/>
      <c r="U13" s="1014" t="s">
        <v>378</v>
      </c>
      <c r="V13" s="1014"/>
      <c r="W13" s="1014"/>
      <c r="X13" s="1014"/>
      <c r="Y13" s="1014"/>
      <c r="Z13" s="1014"/>
      <c r="AA13" s="1014"/>
    </row>
    <row r="14" spans="2:27" ht="20.100000000000001" customHeight="1" x14ac:dyDescent="0.2">
      <c r="B14" s="668"/>
      <c r="C14" s="669"/>
      <c r="D14" s="669"/>
      <c r="E14" s="669"/>
      <c r="F14" s="669"/>
      <c r="G14" s="1013" t="s">
        <v>377</v>
      </c>
      <c r="H14" s="1013"/>
      <c r="I14" s="1013"/>
      <c r="J14" s="1013"/>
      <c r="K14" s="1013"/>
      <c r="L14" s="1013"/>
      <c r="M14" s="1013"/>
      <c r="N14" s="1013"/>
      <c r="O14" s="1013"/>
      <c r="P14" s="1013"/>
      <c r="Q14" s="1013"/>
      <c r="R14" s="1013"/>
      <c r="S14" s="1013"/>
      <c r="T14" s="1013"/>
      <c r="U14" s="1014"/>
      <c r="V14" s="1014"/>
      <c r="W14" s="1014"/>
      <c r="X14" s="1014"/>
      <c r="Y14" s="1014"/>
      <c r="Z14" s="1014"/>
      <c r="AA14" s="1014"/>
    </row>
    <row r="15" spans="2:27" ht="20.25" customHeight="1" x14ac:dyDescent="0.2">
      <c r="B15" s="661" t="s">
        <v>376</v>
      </c>
      <c r="C15" s="662"/>
      <c r="D15" s="662"/>
      <c r="E15" s="662"/>
      <c r="F15" s="726"/>
      <c r="G15" s="628" t="s">
        <v>375</v>
      </c>
      <c r="H15" s="629"/>
      <c r="I15" s="629"/>
      <c r="J15" s="629"/>
      <c r="K15" s="629"/>
      <c r="L15" s="629"/>
      <c r="M15" s="629"/>
      <c r="N15" s="629"/>
      <c r="O15" s="629"/>
      <c r="P15" s="629"/>
      <c r="Q15" s="629"/>
      <c r="R15" s="629"/>
      <c r="S15" s="629"/>
      <c r="T15" s="629"/>
      <c r="U15" s="629"/>
      <c r="V15" s="629"/>
      <c r="W15" s="629"/>
      <c r="X15" s="629"/>
      <c r="Y15" s="629"/>
      <c r="Z15" s="629"/>
      <c r="AA15" s="630"/>
    </row>
    <row r="16" spans="2:27" s="117" customFormat="1" ht="9" customHeight="1" x14ac:dyDescent="0.2"/>
    <row r="17" spans="2:27" s="117" customFormat="1" ht="17.25" customHeight="1" x14ac:dyDescent="0.2">
      <c r="B17" s="117" t="s">
        <v>374</v>
      </c>
    </row>
    <row r="18" spans="2:27" s="117" customFormat="1" ht="6" customHeight="1" x14ac:dyDescent="0.2">
      <c r="B18" s="145"/>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66"/>
    </row>
    <row r="19" spans="2:27" s="117" customFormat="1" ht="19.5" customHeight="1" x14ac:dyDescent="0.2">
      <c r="B19" s="136"/>
      <c r="C19" s="117" t="s">
        <v>373</v>
      </c>
      <c r="D19" s="130"/>
      <c r="E19" s="130"/>
      <c r="F19" s="130"/>
      <c r="G19" s="130"/>
      <c r="H19" s="130"/>
      <c r="I19" s="130"/>
      <c r="J19" s="130"/>
      <c r="K19" s="130"/>
      <c r="L19" s="130"/>
      <c r="M19" s="130"/>
      <c r="N19" s="130"/>
      <c r="O19" s="130"/>
      <c r="Y19" s="727" t="s">
        <v>351</v>
      </c>
      <c r="Z19" s="727"/>
      <c r="AA19" s="182"/>
    </row>
    <row r="20" spans="2:27" s="117" customFormat="1" x14ac:dyDescent="0.2">
      <c r="B20" s="136"/>
      <c r="D20" s="130"/>
      <c r="E20" s="130"/>
      <c r="F20" s="130"/>
      <c r="G20" s="130"/>
      <c r="H20" s="130"/>
      <c r="I20" s="130"/>
      <c r="J20" s="130"/>
      <c r="K20" s="130"/>
      <c r="L20" s="130"/>
      <c r="M20" s="130"/>
      <c r="N20" s="130"/>
      <c r="O20" s="130"/>
      <c r="Y20" s="175"/>
      <c r="Z20" s="175"/>
      <c r="AA20" s="182"/>
    </row>
    <row r="21" spans="2:27" s="117" customFormat="1" x14ac:dyDescent="0.2">
      <c r="B21" s="136"/>
      <c r="C21" s="117" t="s">
        <v>372</v>
      </c>
      <c r="D21" s="130"/>
      <c r="E21" s="130"/>
      <c r="F21" s="130"/>
      <c r="G21" s="130"/>
      <c r="H21" s="130"/>
      <c r="I21" s="130"/>
      <c r="J21" s="130"/>
      <c r="K21" s="130"/>
      <c r="L21" s="130"/>
      <c r="M21" s="130"/>
      <c r="N21" s="130"/>
      <c r="O21" s="130"/>
      <c r="Y21" s="175"/>
      <c r="Z21" s="175"/>
      <c r="AA21" s="182"/>
    </row>
    <row r="22" spans="2:27" s="117" customFormat="1" ht="19.5" customHeight="1" x14ac:dyDescent="0.2">
      <c r="B22" s="136"/>
      <c r="C22" s="117" t="s">
        <v>371</v>
      </c>
      <c r="D22" s="130"/>
      <c r="E22" s="130"/>
      <c r="F22" s="130"/>
      <c r="G22" s="130"/>
      <c r="H22" s="130"/>
      <c r="I22" s="130"/>
      <c r="J22" s="130"/>
      <c r="K22" s="130"/>
      <c r="L22" s="130"/>
      <c r="M22" s="130"/>
      <c r="N22" s="130"/>
      <c r="O22" s="130"/>
      <c r="Y22" s="727" t="s">
        <v>351</v>
      </c>
      <c r="Z22" s="727"/>
      <c r="AA22" s="182"/>
    </row>
    <row r="23" spans="2:27" s="117" customFormat="1" ht="19.5" customHeight="1" x14ac:dyDescent="0.2">
      <c r="B23" s="136"/>
      <c r="C23" s="117" t="s">
        <v>360</v>
      </c>
      <c r="D23" s="130"/>
      <c r="E23" s="130"/>
      <c r="F23" s="130"/>
      <c r="G23" s="130"/>
      <c r="H23" s="130"/>
      <c r="I23" s="130"/>
      <c r="J23" s="130"/>
      <c r="K23" s="130"/>
      <c r="L23" s="130"/>
      <c r="M23" s="130"/>
      <c r="N23" s="130"/>
      <c r="O23" s="130"/>
      <c r="Y23" s="727" t="s">
        <v>351</v>
      </c>
      <c r="Z23" s="727"/>
      <c r="AA23" s="182"/>
    </row>
    <row r="24" spans="2:27" s="117" customFormat="1" ht="19.5" customHeight="1" x14ac:dyDescent="0.2">
      <c r="B24" s="136"/>
      <c r="C24" s="117" t="s">
        <v>359</v>
      </c>
      <c r="D24" s="130"/>
      <c r="E24" s="130"/>
      <c r="F24" s="130"/>
      <c r="G24" s="130"/>
      <c r="H24" s="130"/>
      <c r="I24" s="130"/>
      <c r="J24" s="130"/>
      <c r="K24" s="130"/>
      <c r="L24" s="130"/>
      <c r="M24" s="130"/>
      <c r="N24" s="130"/>
      <c r="O24" s="130"/>
      <c r="Y24" s="727" t="s">
        <v>351</v>
      </c>
      <c r="Z24" s="727"/>
      <c r="AA24" s="182"/>
    </row>
    <row r="25" spans="2:27" s="117" customFormat="1" ht="19.5" customHeight="1" x14ac:dyDescent="0.2">
      <c r="B25" s="136"/>
      <c r="D25" s="686" t="s">
        <v>358</v>
      </c>
      <c r="E25" s="686"/>
      <c r="F25" s="686"/>
      <c r="G25" s="686"/>
      <c r="H25" s="686"/>
      <c r="I25" s="686"/>
      <c r="J25" s="686"/>
      <c r="K25" s="130"/>
      <c r="L25" s="130"/>
      <c r="M25" s="130"/>
      <c r="N25" s="130"/>
      <c r="O25" s="130"/>
      <c r="Y25" s="175"/>
      <c r="Z25" s="175"/>
      <c r="AA25" s="182"/>
    </row>
    <row r="26" spans="2:27" s="117" customFormat="1" ht="25.05" customHeight="1" x14ac:dyDescent="0.2">
      <c r="B26" s="136"/>
      <c r="C26" s="117" t="s">
        <v>357</v>
      </c>
      <c r="AA26" s="182"/>
    </row>
    <row r="27" spans="2:27" s="117" customFormat="1" ht="6.75" customHeight="1" x14ac:dyDescent="0.2">
      <c r="B27" s="136"/>
      <c r="AA27" s="182"/>
    </row>
    <row r="28" spans="2:27" s="117" customFormat="1" ht="23.25" customHeight="1" x14ac:dyDescent="0.2">
      <c r="B28" s="136" t="s">
        <v>336</v>
      </c>
      <c r="C28" s="661" t="s">
        <v>338</v>
      </c>
      <c r="D28" s="662"/>
      <c r="E28" s="662"/>
      <c r="F28" s="662"/>
      <c r="G28" s="662"/>
      <c r="H28" s="726"/>
      <c r="I28" s="676"/>
      <c r="J28" s="676"/>
      <c r="K28" s="676"/>
      <c r="L28" s="676"/>
      <c r="M28" s="676"/>
      <c r="N28" s="676"/>
      <c r="O28" s="676"/>
      <c r="P28" s="676"/>
      <c r="Q28" s="676"/>
      <c r="R28" s="676"/>
      <c r="S28" s="676"/>
      <c r="T28" s="676"/>
      <c r="U28" s="676"/>
      <c r="V28" s="676"/>
      <c r="W28" s="676"/>
      <c r="X28" s="676"/>
      <c r="Y28" s="676"/>
      <c r="Z28" s="1016"/>
      <c r="AA28" s="182"/>
    </row>
    <row r="29" spans="2:27" s="117" customFormat="1" ht="23.25" customHeight="1" x14ac:dyDescent="0.2">
      <c r="B29" s="136" t="s">
        <v>336</v>
      </c>
      <c r="C29" s="661" t="s">
        <v>337</v>
      </c>
      <c r="D29" s="662"/>
      <c r="E29" s="662"/>
      <c r="F29" s="662"/>
      <c r="G29" s="662"/>
      <c r="H29" s="726"/>
      <c r="I29" s="676"/>
      <c r="J29" s="676"/>
      <c r="K29" s="676"/>
      <c r="L29" s="676"/>
      <c r="M29" s="676"/>
      <c r="N29" s="676"/>
      <c r="O29" s="676"/>
      <c r="P29" s="676"/>
      <c r="Q29" s="676"/>
      <c r="R29" s="676"/>
      <c r="S29" s="676"/>
      <c r="T29" s="676"/>
      <c r="U29" s="676"/>
      <c r="V29" s="676"/>
      <c r="W29" s="676"/>
      <c r="X29" s="676"/>
      <c r="Y29" s="676"/>
      <c r="Z29" s="1016"/>
      <c r="AA29" s="182"/>
    </row>
    <row r="30" spans="2:27" s="117" customFormat="1" ht="23.25" customHeight="1" x14ac:dyDescent="0.2">
      <c r="B30" s="136" t="s">
        <v>336</v>
      </c>
      <c r="C30" s="661" t="s">
        <v>335</v>
      </c>
      <c r="D30" s="662"/>
      <c r="E30" s="662"/>
      <c r="F30" s="662"/>
      <c r="G30" s="662"/>
      <c r="H30" s="726"/>
      <c r="I30" s="676"/>
      <c r="J30" s="676"/>
      <c r="K30" s="676"/>
      <c r="L30" s="676"/>
      <c r="M30" s="676"/>
      <c r="N30" s="676"/>
      <c r="O30" s="676"/>
      <c r="P30" s="676"/>
      <c r="Q30" s="676"/>
      <c r="R30" s="676"/>
      <c r="S30" s="676"/>
      <c r="T30" s="676"/>
      <c r="U30" s="676"/>
      <c r="V30" s="676"/>
      <c r="W30" s="676"/>
      <c r="X30" s="676"/>
      <c r="Y30" s="676"/>
      <c r="Z30" s="1016"/>
      <c r="AA30" s="182"/>
    </row>
    <row r="31" spans="2:27" s="117" customFormat="1" ht="9" customHeight="1" x14ac:dyDescent="0.2">
      <c r="B31" s="136"/>
      <c r="C31" s="130"/>
      <c r="D31" s="130"/>
      <c r="E31" s="130"/>
      <c r="F31" s="130"/>
      <c r="G31" s="130"/>
      <c r="H31" s="130"/>
      <c r="I31" s="137"/>
      <c r="J31" s="137"/>
      <c r="K31" s="137"/>
      <c r="L31" s="137"/>
      <c r="M31" s="137"/>
      <c r="N31" s="137"/>
      <c r="O31" s="137"/>
      <c r="P31" s="137"/>
      <c r="Q31" s="137"/>
      <c r="R31" s="137"/>
      <c r="S31" s="137"/>
      <c r="T31" s="137"/>
      <c r="U31" s="137"/>
      <c r="V31" s="137"/>
      <c r="W31" s="137"/>
      <c r="X31" s="137"/>
      <c r="Y31" s="137"/>
      <c r="Z31" s="137"/>
      <c r="AA31" s="182"/>
    </row>
    <row r="32" spans="2:27" s="117" customFormat="1" ht="19.5" customHeight="1" x14ac:dyDescent="0.2">
      <c r="B32" s="136"/>
      <c r="C32" s="117" t="s">
        <v>370</v>
      </c>
      <c r="D32" s="130"/>
      <c r="E32" s="130"/>
      <c r="F32" s="130"/>
      <c r="G32" s="130"/>
      <c r="H32" s="130"/>
      <c r="I32" s="130"/>
      <c r="J32" s="130"/>
      <c r="K32" s="130"/>
      <c r="L32" s="130"/>
      <c r="M32" s="130"/>
      <c r="N32" s="130"/>
      <c r="O32" s="130"/>
      <c r="Y32" s="727" t="s">
        <v>351</v>
      </c>
      <c r="Z32" s="727"/>
      <c r="AA32" s="182"/>
    </row>
    <row r="33" spans="1:37" s="117" customFormat="1" ht="12.75" customHeight="1" x14ac:dyDescent="0.2">
      <c r="B33" s="136"/>
      <c r="D33" s="130"/>
      <c r="E33" s="130"/>
      <c r="F33" s="130"/>
      <c r="G33" s="130"/>
      <c r="H33" s="130"/>
      <c r="I33" s="130"/>
      <c r="J33" s="130"/>
      <c r="K33" s="130"/>
      <c r="L33" s="130"/>
      <c r="M33" s="130"/>
      <c r="N33" s="130"/>
      <c r="O33" s="130"/>
      <c r="Y33" s="175"/>
      <c r="Z33" s="175"/>
      <c r="AA33" s="182"/>
    </row>
    <row r="34" spans="1:37" s="117" customFormat="1" ht="19.5" customHeight="1" x14ac:dyDescent="0.2">
      <c r="B34" s="136"/>
      <c r="C34" s="1015" t="s">
        <v>369</v>
      </c>
      <c r="D34" s="1015"/>
      <c r="E34" s="1015"/>
      <c r="F34" s="1015"/>
      <c r="G34" s="1015"/>
      <c r="H34" s="1015"/>
      <c r="I34" s="1015"/>
      <c r="J34" s="1015"/>
      <c r="K34" s="1015"/>
      <c r="L34" s="1015"/>
      <c r="M34" s="1015"/>
      <c r="N34" s="1015"/>
      <c r="O34" s="1015"/>
      <c r="P34" s="1015"/>
      <c r="Q34" s="1015"/>
      <c r="R34" s="1015"/>
      <c r="S34" s="1015"/>
      <c r="T34" s="1015"/>
      <c r="U34" s="1015"/>
      <c r="V34" s="1015"/>
      <c r="W34" s="1015"/>
      <c r="X34" s="1015"/>
      <c r="Y34" s="1015"/>
      <c r="Z34" s="1015"/>
      <c r="AA34" s="182"/>
    </row>
    <row r="35" spans="1:37" s="117" customFormat="1" ht="19.5" customHeight="1" x14ac:dyDescent="0.2">
      <c r="B35" s="136"/>
      <c r="C35" s="1015" t="s">
        <v>368</v>
      </c>
      <c r="D35" s="1015"/>
      <c r="E35" s="1015"/>
      <c r="F35" s="1015"/>
      <c r="G35" s="1015"/>
      <c r="H35" s="1015"/>
      <c r="I35" s="1015"/>
      <c r="J35" s="1015"/>
      <c r="K35" s="1015"/>
      <c r="L35" s="1015"/>
      <c r="M35" s="1015"/>
      <c r="N35" s="1015"/>
      <c r="O35" s="1015"/>
      <c r="P35" s="1015"/>
      <c r="Q35" s="1015"/>
      <c r="R35" s="1015"/>
      <c r="S35" s="1015"/>
      <c r="T35" s="1015"/>
      <c r="U35" s="1015"/>
      <c r="V35" s="1015"/>
      <c r="W35" s="1015"/>
      <c r="X35" s="1015"/>
      <c r="Y35" s="1015"/>
      <c r="Z35" s="1015"/>
      <c r="AA35" s="182"/>
    </row>
    <row r="36" spans="1:37" s="117" customFormat="1" ht="19.5" customHeight="1" x14ac:dyDescent="0.2">
      <c r="B36" s="136"/>
      <c r="C36" s="686" t="s">
        <v>367</v>
      </c>
      <c r="D36" s="686"/>
      <c r="E36" s="686"/>
      <c r="F36" s="686"/>
      <c r="G36" s="686"/>
      <c r="H36" s="686"/>
      <c r="I36" s="686"/>
      <c r="J36" s="686"/>
      <c r="K36" s="686"/>
      <c r="L36" s="686"/>
      <c r="M36" s="686"/>
      <c r="N36" s="686"/>
      <c r="O36" s="686"/>
      <c r="P36" s="686"/>
      <c r="Q36" s="686"/>
      <c r="R36" s="686"/>
      <c r="S36" s="686"/>
      <c r="T36" s="686"/>
      <c r="U36" s="686"/>
      <c r="V36" s="686"/>
      <c r="W36" s="686"/>
      <c r="X36" s="686"/>
      <c r="Y36" s="686"/>
      <c r="Z36" s="686"/>
      <c r="AA36" s="182"/>
    </row>
    <row r="37" spans="1:37" s="137" customFormat="1" ht="12.75" customHeight="1" x14ac:dyDescent="0.2">
      <c r="A37" s="117"/>
      <c r="B37" s="136"/>
      <c r="C37" s="130"/>
      <c r="D37" s="130"/>
      <c r="E37" s="130"/>
      <c r="F37" s="130"/>
      <c r="G37" s="130"/>
      <c r="H37" s="130"/>
      <c r="I37" s="130"/>
      <c r="J37" s="130"/>
      <c r="K37" s="130"/>
      <c r="L37" s="130"/>
      <c r="M37" s="130"/>
      <c r="N37" s="130"/>
      <c r="O37" s="130"/>
      <c r="P37" s="117"/>
      <c r="Q37" s="117"/>
      <c r="R37" s="117"/>
      <c r="S37" s="117"/>
      <c r="T37" s="117"/>
      <c r="U37" s="117"/>
      <c r="V37" s="117"/>
      <c r="W37" s="117"/>
      <c r="X37" s="117"/>
      <c r="Y37" s="117"/>
      <c r="Z37" s="117"/>
      <c r="AA37" s="182"/>
      <c r="AB37" s="117"/>
      <c r="AC37" s="117"/>
      <c r="AD37" s="117"/>
      <c r="AE37" s="117"/>
      <c r="AF37" s="117"/>
      <c r="AG37" s="117"/>
      <c r="AH37" s="117"/>
      <c r="AI37" s="117"/>
      <c r="AJ37" s="117"/>
      <c r="AK37" s="117"/>
    </row>
    <row r="38" spans="1:37" s="137" customFormat="1" ht="18" customHeight="1" x14ac:dyDescent="0.2">
      <c r="A38" s="117"/>
      <c r="B38" s="136"/>
      <c r="C38" s="117"/>
      <c r="D38" s="1015" t="s">
        <v>366</v>
      </c>
      <c r="E38" s="1015"/>
      <c r="F38" s="1015"/>
      <c r="G38" s="1015"/>
      <c r="H38" s="1015"/>
      <c r="I38" s="1015"/>
      <c r="J38" s="1015"/>
      <c r="K38" s="1015"/>
      <c r="L38" s="1015"/>
      <c r="M38" s="1015"/>
      <c r="N38" s="1015"/>
      <c r="O38" s="1015"/>
      <c r="P38" s="1015"/>
      <c r="Q38" s="1015"/>
      <c r="R38" s="1015"/>
      <c r="S38" s="1015"/>
      <c r="T38" s="1015"/>
      <c r="U38" s="1015"/>
      <c r="V38" s="1015"/>
      <c r="W38" s="117"/>
      <c r="X38" s="117"/>
      <c r="Y38" s="727" t="s">
        <v>351</v>
      </c>
      <c r="Z38" s="727"/>
      <c r="AA38" s="182"/>
      <c r="AB38" s="117"/>
      <c r="AC38" s="117"/>
      <c r="AD38" s="117"/>
      <c r="AE38" s="117"/>
      <c r="AF38" s="117"/>
      <c r="AG38" s="117"/>
      <c r="AH38" s="117"/>
      <c r="AI38" s="117"/>
      <c r="AJ38" s="117"/>
      <c r="AK38" s="117"/>
    </row>
    <row r="39" spans="1:37" s="137" customFormat="1" ht="37.5" customHeight="1" x14ac:dyDescent="0.2">
      <c r="B39" s="180"/>
      <c r="D39" s="1015" t="s">
        <v>354</v>
      </c>
      <c r="E39" s="1015"/>
      <c r="F39" s="1015"/>
      <c r="G39" s="1015"/>
      <c r="H39" s="1015"/>
      <c r="I39" s="1015"/>
      <c r="J39" s="1015"/>
      <c r="K39" s="1015"/>
      <c r="L39" s="1015"/>
      <c r="M39" s="1015"/>
      <c r="N39" s="1015"/>
      <c r="O39" s="1015"/>
      <c r="P39" s="1015"/>
      <c r="Q39" s="1015"/>
      <c r="R39" s="1015"/>
      <c r="S39" s="1015"/>
      <c r="T39" s="1015"/>
      <c r="U39" s="1015"/>
      <c r="V39" s="1015"/>
      <c r="Y39" s="727" t="s">
        <v>351</v>
      </c>
      <c r="Z39" s="727"/>
      <c r="AA39" s="129"/>
    </row>
    <row r="40" spans="1:37" ht="19.5" customHeight="1" x14ac:dyDescent="0.2">
      <c r="A40" s="137"/>
      <c r="B40" s="180"/>
      <c r="C40" s="137"/>
      <c r="D40" s="1015" t="s">
        <v>353</v>
      </c>
      <c r="E40" s="1015"/>
      <c r="F40" s="1015"/>
      <c r="G40" s="1015"/>
      <c r="H40" s="1015"/>
      <c r="I40" s="1015"/>
      <c r="J40" s="1015"/>
      <c r="K40" s="1015"/>
      <c r="L40" s="1015"/>
      <c r="M40" s="1015"/>
      <c r="N40" s="1015"/>
      <c r="O40" s="1015"/>
      <c r="P40" s="1015"/>
      <c r="Q40" s="1015"/>
      <c r="R40" s="1015"/>
      <c r="S40" s="1015"/>
      <c r="T40" s="1015"/>
      <c r="U40" s="1015"/>
      <c r="V40" s="1015"/>
      <c r="W40" s="137"/>
      <c r="X40" s="137"/>
      <c r="Y40" s="727" t="s">
        <v>351</v>
      </c>
      <c r="Z40" s="727"/>
      <c r="AA40" s="129"/>
      <c r="AB40" s="137"/>
      <c r="AC40" s="137"/>
      <c r="AD40" s="137"/>
      <c r="AE40" s="137"/>
      <c r="AF40" s="137"/>
      <c r="AG40" s="137"/>
      <c r="AH40" s="137"/>
      <c r="AI40" s="137"/>
      <c r="AJ40" s="137"/>
      <c r="AK40" s="137"/>
    </row>
    <row r="41" spans="1:37" s="117" customFormat="1" ht="19.5" customHeight="1" x14ac:dyDescent="0.2">
      <c r="A41" s="137"/>
      <c r="B41" s="180"/>
      <c r="C41" s="137"/>
      <c r="D41" s="1015" t="s">
        <v>352</v>
      </c>
      <c r="E41" s="1015"/>
      <c r="F41" s="1015"/>
      <c r="G41" s="1015"/>
      <c r="H41" s="1015"/>
      <c r="I41" s="1015"/>
      <c r="J41" s="1015"/>
      <c r="K41" s="1015"/>
      <c r="L41" s="1015"/>
      <c r="M41" s="1015"/>
      <c r="N41" s="1015"/>
      <c r="O41" s="1015"/>
      <c r="P41" s="1015"/>
      <c r="Q41" s="1015"/>
      <c r="R41" s="1015"/>
      <c r="S41" s="1015"/>
      <c r="T41" s="1015"/>
      <c r="U41" s="1015"/>
      <c r="V41" s="1015"/>
      <c r="W41" s="137"/>
      <c r="X41" s="137"/>
      <c r="Y41" s="727" t="s">
        <v>351</v>
      </c>
      <c r="Z41" s="727"/>
      <c r="AA41" s="129"/>
      <c r="AB41" s="137"/>
      <c r="AC41" s="137"/>
      <c r="AD41" s="137"/>
      <c r="AE41" s="137"/>
      <c r="AF41" s="137"/>
      <c r="AG41" s="137"/>
      <c r="AH41" s="137"/>
      <c r="AI41" s="137"/>
      <c r="AJ41" s="137"/>
      <c r="AK41" s="137"/>
    </row>
    <row r="42" spans="1:37" s="117" customFormat="1" ht="16.5" customHeight="1" x14ac:dyDescent="0.2">
      <c r="A42" s="137"/>
      <c r="B42" s="180"/>
      <c r="C42" s="137"/>
      <c r="D42" s="1015" t="s">
        <v>350</v>
      </c>
      <c r="E42" s="1015"/>
      <c r="F42" s="1015"/>
      <c r="G42" s="1015"/>
      <c r="H42" s="1015"/>
      <c r="I42" s="1015"/>
      <c r="J42" s="1015"/>
      <c r="K42" s="1015"/>
      <c r="L42" s="1015"/>
      <c r="M42" s="1015"/>
      <c r="N42" s="1015"/>
      <c r="O42" s="1015"/>
      <c r="P42" s="1015"/>
      <c r="Q42" s="1015"/>
      <c r="R42" s="1015"/>
      <c r="S42" s="1015"/>
      <c r="T42" s="1015"/>
      <c r="U42" s="1015"/>
      <c r="V42" s="1015"/>
      <c r="W42" s="137"/>
      <c r="X42" s="137"/>
      <c r="Y42" s="226"/>
      <c r="Z42" s="226"/>
      <c r="AA42" s="129"/>
      <c r="AB42" s="137"/>
      <c r="AC42" s="137"/>
      <c r="AD42" s="137"/>
      <c r="AE42" s="137"/>
      <c r="AF42" s="137"/>
      <c r="AG42" s="137"/>
      <c r="AH42" s="137"/>
      <c r="AI42" s="137"/>
      <c r="AJ42" s="137"/>
      <c r="AK42" s="137"/>
    </row>
    <row r="43" spans="1:37" s="117" customFormat="1" ht="8.25" customHeight="1" x14ac:dyDescent="0.2">
      <c r="A43" s="112"/>
      <c r="B43" s="202"/>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200"/>
      <c r="AB43" s="112"/>
      <c r="AC43" s="112"/>
      <c r="AD43" s="112"/>
      <c r="AE43" s="112"/>
      <c r="AF43" s="112"/>
      <c r="AG43" s="112"/>
      <c r="AH43" s="112"/>
      <c r="AI43" s="112"/>
      <c r="AJ43" s="112"/>
      <c r="AK43" s="112"/>
    </row>
    <row r="44" spans="1:37" s="117" customFormat="1" x14ac:dyDescent="0.2"/>
    <row r="45" spans="1:37" s="117" customFormat="1" ht="19.5" customHeight="1" x14ac:dyDescent="0.2">
      <c r="B45" s="117" t="s">
        <v>365</v>
      </c>
    </row>
    <row r="46" spans="1:37" s="117" customFormat="1" ht="19.5" customHeight="1" x14ac:dyDescent="0.2">
      <c r="B46" s="145"/>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66"/>
    </row>
    <row r="47" spans="1:37" s="117" customFormat="1" ht="19.5" customHeight="1" x14ac:dyDescent="0.2">
      <c r="B47" s="136"/>
      <c r="C47" s="117" t="s">
        <v>364</v>
      </c>
      <c r="D47" s="130"/>
      <c r="E47" s="130"/>
      <c r="F47" s="130"/>
      <c r="G47" s="130"/>
      <c r="H47" s="130"/>
      <c r="I47" s="130"/>
      <c r="J47" s="130"/>
      <c r="K47" s="130"/>
      <c r="L47" s="130"/>
      <c r="M47" s="130"/>
      <c r="N47" s="130"/>
      <c r="O47" s="130"/>
      <c r="Y47" s="175"/>
      <c r="Z47" s="175"/>
      <c r="AA47" s="182"/>
    </row>
    <row r="48" spans="1:37" s="117" customFormat="1" ht="19.5" customHeight="1" x14ac:dyDescent="0.2">
      <c r="B48" s="136"/>
      <c r="C48" s="117" t="s">
        <v>363</v>
      </c>
      <c r="D48" s="130"/>
      <c r="E48" s="130"/>
      <c r="F48" s="130"/>
      <c r="G48" s="130"/>
      <c r="H48" s="130"/>
      <c r="I48" s="130"/>
      <c r="J48" s="130"/>
      <c r="K48" s="130"/>
      <c r="L48" s="130"/>
      <c r="M48" s="130"/>
      <c r="N48" s="130"/>
      <c r="O48" s="130"/>
      <c r="Y48" s="727" t="s">
        <v>351</v>
      </c>
      <c r="Z48" s="727"/>
      <c r="AA48" s="182"/>
    </row>
    <row r="49" spans="1:37" s="117" customFormat="1" ht="19.5" customHeight="1" x14ac:dyDescent="0.2">
      <c r="B49" s="136"/>
      <c r="D49" s="675" t="s">
        <v>362</v>
      </c>
      <c r="E49" s="676"/>
      <c r="F49" s="676"/>
      <c r="G49" s="676"/>
      <c r="H49" s="676"/>
      <c r="I49" s="676"/>
      <c r="J49" s="676"/>
      <c r="K49" s="676"/>
      <c r="L49" s="676"/>
      <c r="M49" s="676"/>
      <c r="N49" s="676"/>
      <c r="O49" s="676"/>
      <c r="P49" s="676"/>
      <c r="Q49" s="676"/>
      <c r="R49" s="1017" t="s">
        <v>95</v>
      </c>
      <c r="S49" s="1018"/>
      <c r="T49" s="1018"/>
      <c r="U49" s="1018"/>
      <c r="V49" s="1019"/>
      <c r="AA49" s="182"/>
    </row>
    <row r="50" spans="1:37" s="117" customFormat="1" ht="19.5" customHeight="1" x14ac:dyDescent="0.2">
      <c r="B50" s="136"/>
      <c r="D50" s="675" t="s">
        <v>361</v>
      </c>
      <c r="E50" s="676"/>
      <c r="F50" s="676"/>
      <c r="G50" s="676"/>
      <c r="H50" s="676"/>
      <c r="I50" s="676"/>
      <c r="J50" s="676"/>
      <c r="K50" s="676"/>
      <c r="L50" s="676"/>
      <c r="M50" s="676"/>
      <c r="N50" s="676"/>
      <c r="O50" s="676"/>
      <c r="P50" s="676"/>
      <c r="Q50" s="1016"/>
      <c r="R50" s="1017" t="s">
        <v>95</v>
      </c>
      <c r="S50" s="1018"/>
      <c r="T50" s="1018"/>
      <c r="U50" s="1018"/>
      <c r="V50" s="1019"/>
      <c r="AA50" s="182"/>
    </row>
    <row r="51" spans="1:37" s="117" customFormat="1" ht="19.5" customHeight="1" x14ac:dyDescent="0.2">
      <c r="B51" s="136"/>
      <c r="C51" s="117" t="s">
        <v>360</v>
      </c>
      <c r="D51" s="130"/>
      <c r="E51" s="130"/>
      <c r="F51" s="130"/>
      <c r="G51" s="130"/>
      <c r="H51" s="130"/>
      <c r="I51" s="130"/>
      <c r="J51" s="130"/>
      <c r="K51" s="130"/>
      <c r="L51" s="130"/>
      <c r="M51" s="130"/>
      <c r="N51" s="130"/>
      <c r="O51" s="130"/>
      <c r="Y51" s="727" t="s">
        <v>351</v>
      </c>
      <c r="Z51" s="727"/>
      <c r="AA51" s="182"/>
    </row>
    <row r="52" spans="1:37" s="117" customFormat="1" ht="19.5" customHeight="1" x14ac:dyDescent="0.2">
      <c r="B52" s="136"/>
      <c r="C52" s="117" t="s">
        <v>359</v>
      </c>
      <c r="D52" s="130"/>
      <c r="E52" s="130"/>
      <c r="F52" s="130"/>
      <c r="G52" s="130"/>
      <c r="H52" s="130"/>
      <c r="I52" s="130"/>
      <c r="J52" s="130"/>
      <c r="K52" s="130"/>
      <c r="L52" s="130"/>
      <c r="M52" s="130"/>
      <c r="N52" s="130"/>
      <c r="O52" s="130"/>
      <c r="Y52" s="727" t="s">
        <v>351</v>
      </c>
      <c r="Z52" s="727"/>
      <c r="AA52" s="182"/>
    </row>
    <row r="53" spans="1:37" s="117" customFormat="1" ht="23.25" customHeight="1" x14ac:dyDescent="0.2">
      <c r="B53" s="136"/>
      <c r="D53" s="686" t="s">
        <v>358</v>
      </c>
      <c r="E53" s="686"/>
      <c r="F53" s="686"/>
      <c r="G53" s="686"/>
      <c r="H53" s="686"/>
      <c r="I53" s="686"/>
      <c r="J53" s="686"/>
      <c r="K53" s="130"/>
      <c r="L53" s="130"/>
      <c r="M53" s="130"/>
      <c r="N53" s="130"/>
      <c r="O53" s="130"/>
      <c r="Y53" s="175"/>
      <c r="Z53" s="175"/>
      <c r="AA53" s="182"/>
    </row>
    <row r="54" spans="1:37" s="117" customFormat="1" ht="23.25" customHeight="1" x14ac:dyDescent="0.2">
      <c r="B54" s="136"/>
      <c r="C54" s="117" t="s">
        <v>357</v>
      </c>
      <c r="AA54" s="182"/>
    </row>
    <row r="55" spans="1:37" s="117" customFormat="1" ht="6.75" customHeight="1" x14ac:dyDescent="0.2">
      <c r="B55" s="136"/>
      <c r="AA55" s="182"/>
    </row>
    <row r="56" spans="1:37" s="117" customFormat="1" ht="19.5" customHeight="1" x14ac:dyDescent="0.2">
      <c r="B56" s="136" t="s">
        <v>336</v>
      </c>
      <c r="C56" s="661" t="s">
        <v>338</v>
      </c>
      <c r="D56" s="662"/>
      <c r="E56" s="662"/>
      <c r="F56" s="662"/>
      <c r="G56" s="662"/>
      <c r="H56" s="726"/>
      <c r="I56" s="676"/>
      <c r="J56" s="676"/>
      <c r="K56" s="676"/>
      <c r="L56" s="676"/>
      <c r="M56" s="676"/>
      <c r="N56" s="676"/>
      <c r="O56" s="676"/>
      <c r="P56" s="676"/>
      <c r="Q56" s="676"/>
      <c r="R56" s="676"/>
      <c r="S56" s="676"/>
      <c r="T56" s="676"/>
      <c r="U56" s="676"/>
      <c r="V56" s="676"/>
      <c r="W56" s="676"/>
      <c r="X56" s="676"/>
      <c r="Y56" s="676"/>
      <c r="Z56" s="1016"/>
      <c r="AA56" s="182"/>
    </row>
    <row r="57" spans="1:37" s="117" customFormat="1" ht="19.5" customHeight="1" x14ac:dyDescent="0.2">
      <c r="B57" s="136" t="s">
        <v>336</v>
      </c>
      <c r="C57" s="661" t="s">
        <v>337</v>
      </c>
      <c r="D57" s="662"/>
      <c r="E57" s="662"/>
      <c r="F57" s="662"/>
      <c r="G57" s="662"/>
      <c r="H57" s="726"/>
      <c r="I57" s="676"/>
      <c r="J57" s="676"/>
      <c r="K57" s="676"/>
      <c r="L57" s="676"/>
      <c r="M57" s="676"/>
      <c r="N57" s="676"/>
      <c r="O57" s="676"/>
      <c r="P57" s="676"/>
      <c r="Q57" s="676"/>
      <c r="R57" s="676"/>
      <c r="S57" s="676"/>
      <c r="T57" s="676"/>
      <c r="U57" s="676"/>
      <c r="V57" s="676"/>
      <c r="W57" s="676"/>
      <c r="X57" s="676"/>
      <c r="Y57" s="676"/>
      <c r="Z57" s="1016"/>
      <c r="AA57" s="182"/>
    </row>
    <row r="58" spans="1:37" s="117" customFormat="1" ht="19.5" customHeight="1" x14ac:dyDescent="0.2">
      <c r="B58" s="136" t="s">
        <v>336</v>
      </c>
      <c r="C58" s="661" t="s">
        <v>335</v>
      </c>
      <c r="D58" s="662"/>
      <c r="E58" s="662"/>
      <c r="F58" s="662"/>
      <c r="G58" s="662"/>
      <c r="H58" s="726"/>
      <c r="I58" s="676"/>
      <c r="J58" s="676"/>
      <c r="K58" s="676"/>
      <c r="L58" s="676"/>
      <c r="M58" s="676"/>
      <c r="N58" s="676"/>
      <c r="O58" s="676"/>
      <c r="P58" s="676"/>
      <c r="Q58" s="676"/>
      <c r="R58" s="676"/>
      <c r="S58" s="676"/>
      <c r="T58" s="676"/>
      <c r="U58" s="676"/>
      <c r="V58" s="676"/>
      <c r="W58" s="676"/>
      <c r="X58" s="676"/>
      <c r="Y58" s="676"/>
      <c r="Z58" s="1016"/>
      <c r="AA58" s="182"/>
    </row>
    <row r="59" spans="1:37" s="117" customFormat="1" ht="19.5" customHeight="1" x14ac:dyDescent="0.2">
      <c r="B59" s="136"/>
      <c r="C59" s="130"/>
      <c r="D59" s="130"/>
      <c r="E59" s="130"/>
      <c r="F59" s="130"/>
      <c r="G59" s="130"/>
      <c r="H59" s="130"/>
      <c r="I59" s="137"/>
      <c r="J59" s="137"/>
      <c r="K59" s="137"/>
      <c r="L59" s="137"/>
      <c r="M59" s="137"/>
      <c r="N59" s="137"/>
      <c r="O59" s="137"/>
      <c r="P59" s="137"/>
      <c r="Q59" s="137"/>
      <c r="R59" s="137"/>
      <c r="S59" s="137"/>
      <c r="T59" s="137"/>
      <c r="U59" s="137"/>
      <c r="V59" s="137"/>
      <c r="W59" s="137"/>
      <c r="X59" s="137"/>
      <c r="Y59" s="137"/>
      <c r="Z59" s="137"/>
      <c r="AA59" s="182"/>
    </row>
    <row r="60" spans="1:37" s="137" customFormat="1" ht="18" customHeight="1" x14ac:dyDescent="0.2">
      <c r="A60" s="117"/>
      <c r="B60" s="136"/>
      <c r="C60" s="635" t="s">
        <v>356</v>
      </c>
      <c r="D60" s="635"/>
      <c r="E60" s="635"/>
      <c r="F60" s="635"/>
      <c r="G60" s="635"/>
      <c r="H60" s="635"/>
      <c r="I60" s="635"/>
      <c r="J60" s="635"/>
      <c r="K60" s="635"/>
      <c r="L60" s="635"/>
      <c r="M60" s="635"/>
      <c r="N60" s="635"/>
      <c r="O60" s="635"/>
      <c r="P60" s="635"/>
      <c r="Q60" s="635"/>
      <c r="R60" s="635"/>
      <c r="S60" s="635"/>
      <c r="T60" s="635"/>
      <c r="U60" s="635"/>
      <c r="V60" s="635"/>
      <c r="W60" s="635"/>
      <c r="X60" s="635"/>
      <c r="Y60" s="635"/>
      <c r="Z60" s="635"/>
      <c r="AA60" s="636"/>
      <c r="AB60" s="117"/>
      <c r="AC60" s="117"/>
      <c r="AD60" s="117"/>
      <c r="AE60" s="117"/>
      <c r="AF60" s="117"/>
      <c r="AG60" s="117"/>
      <c r="AH60" s="117"/>
      <c r="AI60" s="117"/>
      <c r="AJ60" s="117"/>
      <c r="AK60" s="117"/>
    </row>
    <row r="61" spans="1:37" s="137" customFormat="1" ht="18" customHeight="1" x14ac:dyDescent="0.2">
      <c r="A61" s="117"/>
      <c r="B61" s="136"/>
      <c r="C61" s="130"/>
      <c r="D61" s="130"/>
      <c r="E61" s="130"/>
      <c r="F61" s="130"/>
      <c r="G61" s="130"/>
      <c r="H61" s="130"/>
      <c r="I61" s="130"/>
      <c r="J61" s="130"/>
      <c r="K61" s="130"/>
      <c r="L61" s="130"/>
      <c r="M61" s="130"/>
      <c r="N61" s="130"/>
      <c r="O61" s="130"/>
      <c r="P61" s="117"/>
      <c r="Q61" s="117"/>
      <c r="R61" s="117"/>
      <c r="S61" s="117"/>
      <c r="T61" s="117"/>
      <c r="U61" s="117"/>
      <c r="V61" s="117"/>
      <c r="W61" s="117"/>
      <c r="X61" s="117"/>
      <c r="Y61" s="117"/>
      <c r="Z61" s="117"/>
      <c r="AA61" s="182"/>
      <c r="AB61" s="117"/>
      <c r="AC61" s="117"/>
      <c r="AD61" s="117"/>
      <c r="AE61" s="117"/>
      <c r="AF61" s="117"/>
      <c r="AG61" s="117"/>
      <c r="AH61" s="117"/>
      <c r="AI61" s="117"/>
      <c r="AJ61" s="117"/>
      <c r="AK61" s="117"/>
    </row>
    <row r="62" spans="1:37" s="137" customFormat="1" ht="19.5" customHeight="1" x14ac:dyDescent="0.2">
      <c r="A62" s="117"/>
      <c r="B62" s="136"/>
      <c r="C62" s="117"/>
      <c r="D62" s="1015" t="s">
        <v>355</v>
      </c>
      <c r="E62" s="1015"/>
      <c r="F62" s="1015"/>
      <c r="G62" s="1015"/>
      <c r="H62" s="1015"/>
      <c r="I62" s="1015"/>
      <c r="J62" s="1015"/>
      <c r="K62" s="1015"/>
      <c r="L62" s="1015"/>
      <c r="M62" s="1015"/>
      <c r="N62" s="1015"/>
      <c r="O62" s="1015"/>
      <c r="P62" s="1015"/>
      <c r="Q62" s="1015"/>
      <c r="R62" s="1015"/>
      <c r="S62" s="1015"/>
      <c r="T62" s="1015"/>
      <c r="U62" s="1015"/>
      <c r="V62" s="1015"/>
      <c r="W62" s="117"/>
      <c r="X62" s="117"/>
      <c r="Y62" s="727" t="s">
        <v>351</v>
      </c>
      <c r="Z62" s="727"/>
      <c r="AA62" s="182"/>
      <c r="AB62" s="117"/>
      <c r="AC62" s="117"/>
      <c r="AD62" s="117"/>
      <c r="AE62" s="117"/>
      <c r="AF62" s="117"/>
      <c r="AG62" s="117"/>
      <c r="AH62" s="117"/>
      <c r="AI62" s="117"/>
      <c r="AJ62" s="117"/>
      <c r="AK62" s="117"/>
    </row>
    <row r="63" spans="1:37" ht="19.5" customHeight="1" x14ac:dyDescent="0.2">
      <c r="A63" s="137"/>
      <c r="B63" s="180"/>
      <c r="C63" s="137"/>
      <c r="D63" s="1015" t="s">
        <v>354</v>
      </c>
      <c r="E63" s="1015"/>
      <c r="F63" s="1015"/>
      <c r="G63" s="1015"/>
      <c r="H63" s="1015"/>
      <c r="I63" s="1015"/>
      <c r="J63" s="1015"/>
      <c r="K63" s="1015"/>
      <c r="L63" s="1015"/>
      <c r="M63" s="1015"/>
      <c r="N63" s="1015"/>
      <c r="O63" s="1015"/>
      <c r="P63" s="1015"/>
      <c r="Q63" s="1015"/>
      <c r="R63" s="1015"/>
      <c r="S63" s="1015"/>
      <c r="T63" s="1015"/>
      <c r="U63" s="1015"/>
      <c r="V63" s="1015"/>
      <c r="W63" s="137"/>
      <c r="X63" s="137"/>
      <c r="Y63" s="727" t="s">
        <v>351</v>
      </c>
      <c r="Z63" s="727"/>
      <c r="AA63" s="129"/>
      <c r="AB63" s="137"/>
      <c r="AC63" s="137"/>
      <c r="AD63" s="137"/>
      <c r="AE63" s="137"/>
      <c r="AF63" s="137"/>
      <c r="AG63" s="137"/>
      <c r="AH63" s="137"/>
      <c r="AI63" s="137"/>
      <c r="AJ63" s="137"/>
      <c r="AK63" s="137"/>
    </row>
    <row r="64" spans="1:37" ht="19.5" customHeight="1" x14ac:dyDescent="0.2">
      <c r="A64" s="137"/>
      <c r="B64" s="180"/>
      <c r="C64" s="137"/>
      <c r="D64" s="1015" t="s">
        <v>353</v>
      </c>
      <c r="E64" s="1015"/>
      <c r="F64" s="1015"/>
      <c r="G64" s="1015"/>
      <c r="H64" s="1015"/>
      <c r="I64" s="1015"/>
      <c r="J64" s="1015"/>
      <c r="K64" s="1015"/>
      <c r="L64" s="1015"/>
      <c r="M64" s="1015"/>
      <c r="N64" s="1015"/>
      <c r="O64" s="1015"/>
      <c r="P64" s="1015"/>
      <c r="Q64" s="1015"/>
      <c r="R64" s="1015"/>
      <c r="S64" s="1015"/>
      <c r="T64" s="1015"/>
      <c r="U64" s="1015"/>
      <c r="V64" s="1015"/>
      <c r="W64" s="137"/>
      <c r="X64" s="137"/>
      <c r="Y64" s="727" t="s">
        <v>351</v>
      </c>
      <c r="Z64" s="727"/>
      <c r="AA64" s="129"/>
      <c r="AB64" s="137"/>
      <c r="AC64" s="137"/>
      <c r="AD64" s="137"/>
      <c r="AE64" s="137"/>
      <c r="AF64" s="137"/>
      <c r="AG64" s="137"/>
      <c r="AH64" s="137"/>
      <c r="AI64" s="137"/>
      <c r="AJ64" s="137"/>
      <c r="AK64" s="137"/>
    </row>
    <row r="65" spans="1:37" ht="19.5" customHeight="1" x14ac:dyDescent="0.2">
      <c r="A65" s="137"/>
      <c r="B65" s="180"/>
      <c r="C65" s="137"/>
      <c r="D65" s="1015" t="s">
        <v>352</v>
      </c>
      <c r="E65" s="1015"/>
      <c r="F65" s="1015"/>
      <c r="G65" s="1015"/>
      <c r="H65" s="1015"/>
      <c r="I65" s="1015"/>
      <c r="J65" s="1015"/>
      <c r="K65" s="1015"/>
      <c r="L65" s="1015"/>
      <c r="M65" s="1015"/>
      <c r="N65" s="1015"/>
      <c r="O65" s="1015"/>
      <c r="P65" s="1015"/>
      <c r="Q65" s="1015"/>
      <c r="R65" s="1015"/>
      <c r="S65" s="1015"/>
      <c r="T65" s="1015"/>
      <c r="U65" s="1015"/>
      <c r="V65" s="1015"/>
      <c r="W65" s="137"/>
      <c r="X65" s="137"/>
      <c r="Y65" s="727" t="s">
        <v>351</v>
      </c>
      <c r="Z65" s="727"/>
      <c r="AA65" s="129"/>
      <c r="AB65" s="137"/>
      <c r="AC65" s="137"/>
      <c r="AD65" s="137"/>
      <c r="AE65" s="137"/>
      <c r="AF65" s="137"/>
      <c r="AG65" s="137"/>
      <c r="AH65" s="137"/>
      <c r="AI65" s="137"/>
      <c r="AJ65" s="137"/>
      <c r="AK65" s="137"/>
    </row>
    <row r="66" spans="1:37" s="137" customFormat="1" x14ac:dyDescent="0.2">
      <c r="B66" s="180"/>
      <c r="D66" s="1015" t="s">
        <v>350</v>
      </c>
      <c r="E66" s="1015"/>
      <c r="F66" s="1015"/>
      <c r="G66" s="1015"/>
      <c r="H66" s="1015"/>
      <c r="I66" s="1015"/>
      <c r="J66" s="1015"/>
      <c r="K66" s="1015"/>
      <c r="L66" s="1015"/>
      <c r="M66" s="1015"/>
      <c r="N66" s="1015"/>
      <c r="O66" s="1015"/>
      <c r="P66" s="1015"/>
      <c r="Q66" s="1015"/>
      <c r="R66" s="1015"/>
      <c r="S66" s="1015"/>
      <c r="T66" s="1015"/>
      <c r="U66" s="1015"/>
      <c r="V66" s="1015"/>
      <c r="Y66" s="226"/>
      <c r="Z66" s="226"/>
      <c r="AA66" s="129"/>
    </row>
    <row r="67" spans="1:37" s="137" customFormat="1" x14ac:dyDescent="0.2">
      <c r="A67" s="112"/>
      <c r="B67" s="202"/>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200"/>
      <c r="AB67" s="112"/>
      <c r="AC67" s="112"/>
      <c r="AD67" s="112"/>
      <c r="AE67" s="112"/>
      <c r="AF67" s="112"/>
      <c r="AG67" s="112"/>
      <c r="AH67" s="112"/>
      <c r="AI67" s="112"/>
      <c r="AJ67" s="112"/>
      <c r="AK67" s="112"/>
    </row>
    <row r="68" spans="1:37" s="137" customFormat="1" x14ac:dyDescent="0.2">
      <c r="A68" s="112"/>
      <c r="B68" s="113"/>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row>
    <row r="69" spans="1:37" ht="37.049999999999997" customHeight="1" x14ac:dyDescent="0.2">
      <c r="B69" s="1020" t="s">
        <v>349</v>
      </c>
      <c r="C69" s="1020"/>
      <c r="D69" s="1020"/>
      <c r="E69" s="1020"/>
      <c r="F69" s="1020"/>
      <c r="G69" s="1020"/>
      <c r="H69" s="1020"/>
      <c r="I69" s="1020"/>
      <c r="J69" s="1020"/>
      <c r="K69" s="1020"/>
      <c r="L69" s="1020"/>
      <c r="M69" s="1020"/>
      <c r="N69" s="1020"/>
      <c r="O69" s="1020"/>
      <c r="P69" s="1020"/>
      <c r="Q69" s="1020"/>
      <c r="R69" s="1020"/>
      <c r="S69" s="1020"/>
      <c r="T69" s="1020"/>
      <c r="U69" s="1020"/>
      <c r="V69" s="1020"/>
      <c r="W69" s="1020"/>
      <c r="X69" s="1020"/>
      <c r="Y69" s="1020"/>
      <c r="Z69" s="1020"/>
      <c r="AA69" s="1020"/>
    </row>
    <row r="70" spans="1:37" x14ac:dyDescent="0.2">
      <c r="A70" s="137"/>
      <c r="B70" s="1020" t="s">
        <v>348</v>
      </c>
      <c r="C70" s="1020"/>
      <c r="D70" s="1020"/>
      <c r="E70" s="1020"/>
      <c r="F70" s="1020"/>
      <c r="G70" s="1020"/>
      <c r="H70" s="1020"/>
      <c r="I70" s="1020"/>
      <c r="J70" s="1020"/>
      <c r="K70" s="1020"/>
      <c r="L70" s="1020"/>
      <c r="M70" s="1020"/>
      <c r="N70" s="1020"/>
      <c r="O70" s="1020"/>
      <c r="P70" s="1020"/>
      <c r="Q70" s="1020"/>
      <c r="R70" s="1020"/>
      <c r="S70" s="1020"/>
      <c r="T70" s="1020"/>
      <c r="U70" s="1020"/>
      <c r="V70" s="1020"/>
      <c r="W70" s="1020"/>
      <c r="X70" s="1020"/>
      <c r="Y70" s="1020"/>
      <c r="Z70" s="1020"/>
      <c r="AA70" s="1020"/>
      <c r="AB70" s="137"/>
      <c r="AC70" s="137"/>
      <c r="AD70" s="137"/>
      <c r="AE70" s="137"/>
      <c r="AF70" s="137"/>
      <c r="AG70" s="137"/>
      <c r="AH70" s="137"/>
      <c r="AI70" s="137"/>
      <c r="AJ70" s="137"/>
      <c r="AK70" s="137"/>
    </row>
    <row r="71" spans="1:37" ht="13.5" customHeight="1" x14ac:dyDescent="0.2">
      <c r="A71" s="137"/>
      <c r="B71" s="1020" t="s">
        <v>347</v>
      </c>
      <c r="C71" s="1020"/>
      <c r="D71" s="1020"/>
      <c r="E71" s="1020"/>
      <c r="F71" s="1020"/>
      <c r="G71" s="1020"/>
      <c r="H71" s="1020"/>
      <c r="I71" s="1020"/>
      <c r="J71" s="1020"/>
      <c r="K71" s="1020"/>
      <c r="L71" s="1020"/>
      <c r="M71" s="1020"/>
      <c r="N71" s="1020"/>
      <c r="O71" s="1020"/>
      <c r="P71" s="1020"/>
      <c r="Q71" s="1020"/>
      <c r="R71" s="1020"/>
      <c r="S71" s="1020"/>
      <c r="T71" s="1020"/>
      <c r="U71" s="1020"/>
      <c r="V71" s="1020"/>
      <c r="W71" s="1020"/>
      <c r="X71" s="1020"/>
      <c r="Y71" s="1020"/>
      <c r="Z71" s="1020"/>
      <c r="AA71" s="1020"/>
      <c r="AB71" s="137"/>
      <c r="AC71" s="137"/>
      <c r="AD71" s="137"/>
      <c r="AE71" s="137"/>
      <c r="AF71" s="137"/>
      <c r="AG71" s="137"/>
      <c r="AH71" s="137"/>
      <c r="AI71" s="137"/>
      <c r="AJ71" s="137"/>
      <c r="AK71" s="137"/>
    </row>
    <row r="72" spans="1:37" x14ac:dyDescent="0.2">
      <c r="A72" s="137"/>
      <c r="B72" s="1020" t="s">
        <v>346</v>
      </c>
      <c r="C72" s="1020"/>
      <c r="D72" s="1020"/>
      <c r="E72" s="1020"/>
      <c r="F72" s="1020"/>
      <c r="G72" s="1020"/>
      <c r="H72" s="1020"/>
      <c r="I72" s="1020"/>
      <c r="J72" s="1020"/>
      <c r="K72" s="1020"/>
      <c r="L72" s="1020"/>
      <c r="M72" s="1020"/>
      <c r="N72" s="1020"/>
      <c r="O72" s="1020"/>
      <c r="P72" s="1020"/>
      <c r="Q72" s="1020"/>
      <c r="R72" s="1020"/>
      <c r="S72" s="1020"/>
      <c r="T72" s="1020"/>
      <c r="U72" s="1020"/>
      <c r="V72" s="1020"/>
      <c r="W72" s="1020"/>
      <c r="X72" s="1020"/>
      <c r="Y72" s="1020"/>
      <c r="Z72" s="1020"/>
      <c r="AA72" s="1020"/>
      <c r="AB72" s="137"/>
      <c r="AC72" s="137"/>
      <c r="AD72" s="137"/>
      <c r="AE72" s="137"/>
      <c r="AF72" s="137"/>
      <c r="AG72" s="137"/>
      <c r="AH72" s="137"/>
      <c r="AI72" s="137"/>
      <c r="AJ72" s="137"/>
      <c r="AK72" s="137"/>
    </row>
    <row r="73" spans="1:37" x14ac:dyDescent="0.2">
      <c r="B73" s="1020" t="s">
        <v>345</v>
      </c>
      <c r="C73" s="1020"/>
      <c r="D73" s="1020"/>
      <c r="E73" s="1020"/>
      <c r="F73" s="1020"/>
      <c r="G73" s="1020"/>
      <c r="H73" s="1020"/>
      <c r="I73" s="1020"/>
      <c r="J73" s="1020"/>
      <c r="K73" s="1020"/>
      <c r="L73" s="1020"/>
      <c r="M73" s="1020"/>
      <c r="N73" s="1020"/>
      <c r="O73" s="1020"/>
      <c r="P73" s="1020"/>
      <c r="Q73" s="1020"/>
      <c r="R73" s="1020"/>
      <c r="S73" s="1020"/>
      <c r="T73" s="1020"/>
      <c r="U73" s="1020"/>
      <c r="V73" s="1020"/>
      <c r="W73" s="1020"/>
      <c r="X73" s="1020"/>
      <c r="Y73" s="1020"/>
      <c r="Z73" s="1020"/>
      <c r="AA73" s="1020"/>
      <c r="AB73" s="245"/>
    </row>
    <row r="74" spans="1:37" x14ac:dyDescent="0.2">
      <c r="B74" s="1020" t="s">
        <v>344</v>
      </c>
      <c r="C74" s="1020"/>
      <c r="D74" s="1020"/>
      <c r="E74" s="1020"/>
      <c r="F74" s="1020"/>
      <c r="G74" s="1020"/>
      <c r="H74" s="1020"/>
      <c r="I74" s="1020"/>
      <c r="J74" s="1020"/>
      <c r="K74" s="1020"/>
      <c r="L74" s="1020"/>
      <c r="M74" s="1020"/>
      <c r="N74" s="1020"/>
      <c r="O74" s="1020"/>
      <c r="P74" s="1020"/>
      <c r="Q74" s="1020"/>
      <c r="R74" s="1020"/>
      <c r="S74" s="1020"/>
      <c r="T74" s="1020"/>
      <c r="U74" s="1020"/>
      <c r="V74" s="1020"/>
      <c r="W74" s="1020"/>
      <c r="X74" s="1020"/>
      <c r="Y74" s="1020"/>
      <c r="Z74" s="1020"/>
      <c r="AA74" s="242"/>
      <c r="AB74" s="245"/>
    </row>
    <row r="75" spans="1:37" x14ac:dyDescent="0.2">
      <c r="B75" s="244"/>
      <c r="D75" s="243"/>
    </row>
    <row r="76" spans="1:37" x14ac:dyDescent="0.2">
      <c r="B76" s="244"/>
      <c r="D76" s="243"/>
    </row>
    <row r="77" spans="1:37" x14ac:dyDescent="0.2">
      <c r="B77" s="244"/>
      <c r="D77" s="243"/>
    </row>
    <row r="78" spans="1:37" x14ac:dyDescent="0.2">
      <c r="B78" s="244"/>
      <c r="D78" s="243"/>
    </row>
  </sheetData>
  <mergeCells count="82">
    <mergeCell ref="B74:Z74"/>
    <mergeCell ref="D65:V65"/>
    <mergeCell ref="Y65:Z65"/>
    <mergeCell ref="D66:V66"/>
    <mergeCell ref="B69:AA69"/>
    <mergeCell ref="B70:AA70"/>
    <mergeCell ref="B71:AA71"/>
    <mergeCell ref="B73:AA73"/>
    <mergeCell ref="D62:V62"/>
    <mergeCell ref="Y62:Z62"/>
    <mergeCell ref="D63:V63"/>
    <mergeCell ref="Y63:Z63"/>
    <mergeCell ref="B72:AA72"/>
    <mergeCell ref="D64:V64"/>
    <mergeCell ref="Y64:Z64"/>
    <mergeCell ref="C58:H58"/>
    <mergeCell ref="I58:Z58"/>
    <mergeCell ref="C60:AA60"/>
    <mergeCell ref="Y48:Z48"/>
    <mergeCell ref="D49:Q49"/>
    <mergeCell ref="R49:V49"/>
    <mergeCell ref="D50:Q50"/>
    <mergeCell ref="R50:V50"/>
    <mergeCell ref="Y51:Z51"/>
    <mergeCell ref="D53:J53"/>
    <mergeCell ref="C56:H56"/>
    <mergeCell ref="I56:Z56"/>
    <mergeCell ref="C57:H57"/>
    <mergeCell ref="I57:Z57"/>
    <mergeCell ref="D38:V38"/>
    <mergeCell ref="Y38:Z38"/>
    <mergeCell ref="D39:V39"/>
    <mergeCell ref="Y39:Z39"/>
    <mergeCell ref="Y52:Z52"/>
    <mergeCell ref="D40:V40"/>
    <mergeCell ref="Y40:Z40"/>
    <mergeCell ref="D41:V41"/>
    <mergeCell ref="Y41:Z41"/>
    <mergeCell ref="D42:V42"/>
    <mergeCell ref="I29:Z29"/>
    <mergeCell ref="C30:H30"/>
    <mergeCell ref="I30:Z30"/>
    <mergeCell ref="Y32:Z32"/>
    <mergeCell ref="C35:Z35"/>
    <mergeCell ref="C36:Z36"/>
    <mergeCell ref="N11:T11"/>
    <mergeCell ref="U11:AA11"/>
    <mergeCell ref="C34:Z34"/>
    <mergeCell ref="Y22:Z22"/>
    <mergeCell ref="Y23:Z23"/>
    <mergeCell ref="Y24:Z24"/>
    <mergeCell ref="D25:J25"/>
    <mergeCell ref="C28:H28"/>
    <mergeCell ref="I28:Z28"/>
    <mergeCell ref="C29:H29"/>
    <mergeCell ref="B15:F15"/>
    <mergeCell ref="G15:AA15"/>
    <mergeCell ref="B9:F14"/>
    <mergeCell ref="G9:M9"/>
    <mergeCell ref="N9:T9"/>
    <mergeCell ref="U9:AA9"/>
    <mergeCell ref="G10:M10"/>
    <mergeCell ref="N10:T10"/>
    <mergeCell ref="U10:AA10"/>
    <mergeCell ref="G11:M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9"/>
  <pageMargins left="0.7" right="0.7" top="0.75" bottom="0.75" header="0.3" footer="0.3"/>
  <pageSetup paperSize="9" scale="61"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4F966-A256-41E3-8666-40B1BD3257EF}">
  <sheetPr codeName="Sheet43">
    <tabColor rgb="FF0070C0"/>
  </sheetPr>
  <dimension ref="A2:AF121"/>
  <sheetViews>
    <sheetView zoomScaleNormal="100" workbookViewId="0"/>
  </sheetViews>
  <sheetFormatPr defaultColWidth="4" defaultRowHeight="13.2" x14ac:dyDescent="0.2"/>
  <cols>
    <col min="1" max="1" width="2.88671875" style="117" customWidth="1"/>
    <col min="2" max="2" width="2.33203125" style="117" customWidth="1"/>
    <col min="3" max="3" width="3.44140625" style="117" customWidth="1"/>
    <col min="4" max="10" width="3.6640625" style="117" customWidth="1"/>
    <col min="11" max="11" width="4.88671875" style="117" customWidth="1"/>
    <col min="12" max="15" width="3.6640625" style="117" customWidth="1"/>
    <col min="16" max="16" width="1.44140625" style="117" customWidth="1"/>
    <col min="17" max="18" width="3.6640625" style="117" customWidth="1"/>
    <col min="19" max="19" width="2.77734375" style="117" customWidth="1"/>
    <col min="20" max="28" width="3.6640625" style="117" customWidth="1"/>
    <col min="29" max="29" width="2.44140625" style="117" customWidth="1"/>
    <col min="30" max="30" width="1.88671875" style="117" customWidth="1"/>
    <col min="31" max="16384" width="4" style="117"/>
  </cols>
  <sheetData>
    <row r="2" spans="2:29" x14ac:dyDescent="0.2">
      <c r="B2" s="117" t="s">
        <v>435</v>
      </c>
      <c r="C2" s="184"/>
      <c r="D2" s="184"/>
      <c r="E2" s="184"/>
      <c r="F2" s="184"/>
      <c r="G2" s="184"/>
      <c r="H2" s="184"/>
      <c r="I2" s="184"/>
      <c r="J2" s="184"/>
      <c r="K2" s="184"/>
      <c r="L2" s="184"/>
      <c r="M2" s="184"/>
      <c r="N2" s="184"/>
      <c r="O2" s="184"/>
      <c r="P2" s="184"/>
      <c r="Q2" s="184"/>
      <c r="R2" s="184"/>
      <c r="S2" s="184"/>
      <c r="T2" s="184"/>
      <c r="U2" s="184"/>
      <c r="V2" s="184"/>
      <c r="W2" s="184"/>
      <c r="X2" s="184"/>
      <c r="Y2" s="184"/>
      <c r="Z2" s="184"/>
    </row>
    <row r="3" spans="2:29" x14ac:dyDescent="0.2">
      <c r="AA3" s="171"/>
      <c r="AB3" s="130"/>
      <c r="AC3" s="171"/>
    </row>
    <row r="4" spans="2:29" ht="34.5" customHeight="1" x14ac:dyDescent="0.2">
      <c r="B4" s="743" t="s">
        <v>411</v>
      </c>
      <c r="C4" s="622"/>
      <c r="D4" s="622"/>
      <c r="E4" s="622"/>
      <c r="F4" s="622"/>
      <c r="G4" s="622"/>
      <c r="H4" s="622"/>
      <c r="I4" s="622"/>
      <c r="J4" s="622"/>
      <c r="K4" s="622"/>
      <c r="L4" s="622"/>
      <c r="M4" s="622"/>
      <c r="N4" s="622"/>
      <c r="O4" s="622"/>
      <c r="P4" s="622"/>
      <c r="Q4" s="622"/>
      <c r="R4" s="622"/>
      <c r="S4" s="622"/>
      <c r="T4" s="622"/>
      <c r="U4" s="622"/>
      <c r="V4" s="622"/>
      <c r="W4" s="622"/>
      <c r="X4" s="622"/>
      <c r="Y4" s="622"/>
      <c r="Z4" s="622"/>
    </row>
    <row r="5" spans="2:29" ht="16.5" customHeight="1" x14ac:dyDescent="0.2">
      <c r="B5" s="622" t="s">
        <v>410</v>
      </c>
      <c r="C5" s="622"/>
      <c r="D5" s="622"/>
      <c r="E5" s="622"/>
      <c r="F5" s="622"/>
      <c r="G5" s="622"/>
      <c r="H5" s="622"/>
      <c r="I5" s="622"/>
      <c r="J5" s="622"/>
      <c r="K5" s="622"/>
      <c r="L5" s="622"/>
      <c r="M5" s="622"/>
      <c r="N5" s="622"/>
      <c r="O5" s="622"/>
      <c r="P5" s="622"/>
      <c r="Q5" s="622"/>
      <c r="R5" s="622"/>
      <c r="S5" s="622"/>
      <c r="T5" s="622"/>
      <c r="U5" s="622"/>
      <c r="V5" s="622"/>
      <c r="W5" s="622"/>
      <c r="X5" s="622"/>
      <c r="Y5" s="622"/>
      <c r="Z5" s="622"/>
    </row>
    <row r="6" spans="2:29" ht="13.5" customHeight="1" x14ac:dyDescent="0.2">
      <c r="B6" s="130"/>
      <c r="C6" s="130"/>
      <c r="D6" s="130"/>
      <c r="E6" s="130"/>
      <c r="F6" s="130"/>
      <c r="G6" s="130"/>
      <c r="H6" s="130"/>
      <c r="I6" s="130"/>
      <c r="J6" s="130"/>
      <c r="K6" s="130"/>
      <c r="L6" s="130"/>
      <c r="M6" s="130"/>
      <c r="N6" s="130"/>
      <c r="O6" s="130"/>
      <c r="P6" s="130"/>
      <c r="Q6" s="130"/>
      <c r="R6" s="130"/>
      <c r="S6" s="130"/>
      <c r="T6" s="130"/>
      <c r="U6" s="130"/>
      <c r="V6" s="130"/>
      <c r="W6" s="130"/>
      <c r="X6" s="130"/>
      <c r="Y6" s="130"/>
      <c r="Z6" s="130"/>
    </row>
    <row r="7" spans="2:29" ht="24" customHeight="1" x14ac:dyDescent="0.2">
      <c r="B7" s="691" t="s">
        <v>11</v>
      </c>
      <c r="C7" s="691"/>
      <c r="D7" s="691"/>
      <c r="E7" s="691"/>
      <c r="F7" s="691"/>
      <c r="G7" s="618"/>
      <c r="H7" s="623"/>
      <c r="I7" s="623"/>
      <c r="J7" s="623"/>
      <c r="K7" s="623"/>
      <c r="L7" s="623"/>
      <c r="M7" s="623"/>
      <c r="N7" s="623"/>
      <c r="O7" s="623"/>
      <c r="P7" s="623"/>
      <c r="Q7" s="623"/>
      <c r="R7" s="623"/>
      <c r="S7" s="623"/>
      <c r="T7" s="623"/>
      <c r="U7" s="623"/>
      <c r="V7" s="623"/>
      <c r="W7" s="623"/>
      <c r="X7" s="623"/>
      <c r="Y7" s="623"/>
      <c r="Z7" s="624"/>
    </row>
    <row r="8" spans="2:29" ht="24" customHeight="1" x14ac:dyDescent="0.2">
      <c r="B8" s="691" t="s">
        <v>149</v>
      </c>
      <c r="C8" s="691"/>
      <c r="D8" s="691"/>
      <c r="E8" s="691"/>
      <c r="F8" s="691"/>
      <c r="G8" s="133" t="s">
        <v>44</v>
      </c>
      <c r="H8" s="169" t="s">
        <v>127</v>
      </c>
      <c r="I8" s="169"/>
      <c r="J8" s="169"/>
      <c r="K8" s="169"/>
      <c r="L8" s="133" t="s">
        <v>44</v>
      </c>
      <c r="M8" s="169" t="s">
        <v>126</v>
      </c>
      <c r="N8" s="169"/>
      <c r="O8" s="169"/>
      <c r="P8" s="169"/>
      <c r="Q8" s="133" t="s">
        <v>44</v>
      </c>
      <c r="R8" s="169" t="s">
        <v>125</v>
      </c>
      <c r="S8" s="169"/>
      <c r="T8" s="169"/>
      <c r="U8" s="169"/>
      <c r="V8" s="169"/>
      <c r="W8" s="169"/>
      <c r="X8" s="169"/>
      <c r="Y8" s="151"/>
      <c r="Z8" s="138"/>
    </row>
    <row r="9" spans="2:29" ht="22.05" customHeight="1" x14ac:dyDescent="0.2">
      <c r="B9" s="728" t="s">
        <v>211</v>
      </c>
      <c r="C9" s="729"/>
      <c r="D9" s="729"/>
      <c r="E9" s="729"/>
      <c r="F9" s="730"/>
      <c r="G9" s="165" t="s">
        <v>44</v>
      </c>
      <c r="H9" s="144" t="s">
        <v>333</v>
      </c>
      <c r="I9" s="161"/>
      <c r="J9" s="161"/>
      <c r="K9" s="161"/>
      <c r="L9" s="161"/>
      <c r="M9" s="161"/>
      <c r="N9" s="161"/>
      <c r="O9" s="161"/>
      <c r="P9" s="161"/>
      <c r="Q9" s="161"/>
      <c r="R9" s="161"/>
      <c r="S9" s="161"/>
      <c r="T9" s="161"/>
      <c r="U9" s="161"/>
      <c r="V9" s="161"/>
      <c r="W9" s="161"/>
      <c r="X9" s="161"/>
      <c r="Y9" s="161"/>
      <c r="Z9" s="160"/>
    </row>
    <row r="10" spans="2:29" ht="22.05" customHeight="1" x14ac:dyDescent="0.2">
      <c r="B10" s="668"/>
      <c r="C10" s="669"/>
      <c r="D10" s="669"/>
      <c r="E10" s="669"/>
      <c r="F10" s="733"/>
      <c r="G10" s="149" t="s">
        <v>44</v>
      </c>
      <c r="H10" s="123" t="s">
        <v>409</v>
      </c>
      <c r="I10" s="156"/>
      <c r="J10" s="156"/>
      <c r="K10" s="156"/>
      <c r="L10" s="156"/>
      <c r="M10" s="156"/>
      <c r="N10" s="156"/>
      <c r="O10" s="156"/>
      <c r="P10" s="156"/>
      <c r="Q10" s="156"/>
      <c r="R10" s="156"/>
      <c r="S10" s="156"/>
      <c r="T10" s="156"/>
      <c r="U10" s="156"/>
      <c r="V10" s="156"/>
      <c r="W10" s="156"/>
      <c r="X10" s="156"/>
      <c r="Y10" s="156"/>
      <c r="Z10" s="155"/>
    </row>
    <row r="11" spans="2:29" ht="13.5" customHeight="1" x14ac:dyDescent="0.2"/>
    <row r="12" spans="2:29" ht="13.05" customHeight="1" x14ac:dyDescent="0.2">
      <c r="B12" s="170"/>
      <c r="C12" s="151"/>
      <c r="D12" s="151"/>
      <c r="E12" s="151"/>
      <c r="F12" s="151"/>
      <c r="G12" s="151"/>
      <c r="H12" s="151"/>
      <c r="I12" s="151"/>
      <c r="J12" s="151"/>
      <c r="K12" s="151"/>
      <c r="L12" s="151"/>
      <c r="M12" s="151"/>
      <c r="N12" s="151"/>
      <c r="O12" s="151"/>
      <c r="P12" s="151"/>
      <c r="Q12" s="151"/>
      <c r="R12" s="151"/>
      <c r="S12" s="151"/>
      <c r="T12" s="151"/>
      <c r="U12" s="151"/>
      <c r="V12" s="151"/>
      <c r="W12" s="151"/>
      <c r="X12" s="151"/>
      <c r="Y12" s="134"/>
      <c r="Z12" s="133" t="s">
        <v>101</v>
      </c>
      <c r="AA12" s="133" t="s">
        <v>94</v>
      </c>
      <c r="AB12" s="133" t="s">
        <v>100</v>
      </c>
      <c r="AC12" s="138"/>
    </row>
    <row r="13" spans="2:29" ht="17.100000000000001" customHeight="1" x14ac:dyDescent="0.2">
      <c r="B13" s="145" t="s">
        <v>408</v>
      </c>
      <c r="C13" s="144"/>
      <c r="D13" s="144"/>
      <c r="E13" s="144"/>
      <c r="F13" s="144"/>
      <c r="G13" s="144"/>
      <c r="H13" s="144"/>
      <c r="I13" s="144"/>
      <c r="J13" s="144"/>
      <c r="K13" s="144"/>
      <c r="L13" s="144"/>
      <c r="M13" s="144"/>
      <c r="N13" s="144"/>
      <c r="O13" s="144"/>
      <c r="P13" s="144"/>
      <c r="Q13" s="144"/>
      <c r="R13" s="144"/>
      <c r="S13" s="144"/>
      <c r="T13" s="144"/>
      <c r="U13" s="144"/>
      <c r="V13" s="144"/>
      <c r="W13" s="144"/>
      <c r="X13" s="144"/>
      <c r="Y13" s="165"/>
      <c r="Z13" s="146"/>
      <c r="AA13" s="146"/>
      <c r="AB13" s="144"/>
      <c r="AC13" s="166"/>
    </row>
    <row r="14" spans="2:29" ht="17.100000000000001" customHeight="1" x14ac:dyDescent="0.2">
      <c r="B14" s="136"/>
      <c r="C14" s="225" t="s">
        <v>269</v>
      </c>
      <c r="D14" s="788" t="s">
        <v>407</v>
      </c>
      <c r="E14" s="788"/>
      <c r="F14" s="788"/>
      <c r="G14" s="788"/>
      <c r="H14" s="788"/>
      <c r="I14" s="788"/>
      <c r="J14" s="788"/>
      <c r="K14" s="788"/>
      <c r="L14" s="788"/>
      <c r="M14" s="788"/>
      <c r="N14" s="788"/>
      <c r="O14" s="788"/>
      <c r="P14" s="788"/>
      <c r="Q14" s="788"/>
      <c r="R14" s="788"/>
      <c r="S14" s="788"/>
      <c r="T14" s="788"/>
      <c r="U14" s="788"/>
      <c r="V14" s="788"/>
      <c r="W14" s="788"/>
      <c r="Y14" s="180"/>
      <c r="Z14" s="130" t="s">
        <v>44</v>
      </c>
      <c r="AA14" s="130" t="s">
        <v>94</v>
      </c>
      <c r="AB14" s="130" t="s">
        <v>44</v>
      </c>
      <c r="AC14" s="182"/>
    </row>
    <row r="15" spans="2:29" ht="33" customHeight="1" x14ac:dyDescent="0.2">
      <c r="B15" s="136"/>
      <c r="C15" s="225"/>
      <c r="D15" s="788"/>
      <c r="E15" s="788"/>
      <c r="F15" s="788"/>
      <c r="G15" s="788"/>
      <c r="H15" s="788"/>
      <c r="I15" s="788"/>
      <c r="J15" s="788"/>
      <c r="K15" s="788"/>
      <c r="L15" s="788"/>
      <c r="M15" s="788"/>
      <c r="N15" s="788"/>
      <c r="O15" s="788"/>
      <c r="P15" s="788"/>
      <c r="Q15" s="788"/>
      <c r="R15" s="788"/>
      <c r="S15" s="788"/>
      <c r="T15" s="788"/>
      <c r="U15" s="788"/>
      <c r="V15" s="788"/>
      <c r="W15" s="788"/>
      <c r="Y15" s="180"/>
      <c r="Z15" s="130"/>
      <c r="AA15" s="130"/>
      <c r="AB15" s="130"/>
      <c r="AC15" s="182"/>
    </row>
    <row r="16" spans="2:29" ht="19.5" customHeight="1" x14ac:dyDescent="0.2">
      <c r="B16" s="136"/>
      <c r="Y16" s="180"/>
      <c r="Z16" s="130"/>
      <c r="AA16" s="130"/>
      <c r="AC16" s="182"/>
    </row>
    <row r="17" spans="2:29" ht="19.5" customHeight="1" x14ac:dyDescent="0.2">
      <c r="B17" s="136"/>
      <c r="C17" s="225"/>
      <c r="D17" s="174" t="s">
        <v>285</v>
      </c>
      <c r="E17" s="169"/>
      <c r="F17" s="169"/>
      <c r="G17" s="169"/>
      <c r="H17" s="169"/>
      <c r="I17" s="169"/>
      <c r="J17" s="169"/>
      <c r="K17" s="169"/>
      <c r="L17" s="169"/>
      <c r="M17" s="169"/>
      <c r="N17" s="169"/>
      <c r="O17" s="151"/>
      <c r="P17" s="151"/>
      <c r="Q17" s="151"/>
      <c r="R17" s="151"/>
      <c r="S17" s="138"/>
      <c r="T17" s="661"/>
      <c r="U17" s="662"/>
      <c r="V17" s="662"/>
      <c r="W17" s="138" t="s">
        <v>214</v>
      </c>
      <c r="X17" s="189"/>
      <c r="Y17" s="180"/>
      <c r="Z17" s="130"/>
      <c r="AA17" s="130"/>
      <c r="AC17" s="182"/>
    </row>
    <row r="18" spans="2:29" ht="19.5" customHeight="1" x14ac:dyDescent="0.2">
      <c r="B18" s="136"/>
      <c r="C18" s="225"/>
      <c r="D18" s="137"/>
      <c r="E18" s="137"/>
      <c r="F18" s="137"/>
      <c r="G18" s="137"/>
      <c r="H18" s="137"/>
      <c r="I18" s="137"/>
      <c r="J18" s="137"/>
      <c r="K18" s="137"/>
      <c r="L18" s="137"/>
      <c r="M18" s="137"/>
      <c r="N18" s="137"/>
      <c r="U18" s="130"/>
      <c r="V18" s="130"/>
      <c r="W18" s="130"/>
      <c r="Y18" s="180"/>
      <c r="Z18" s="130"/>
      <c r="AA18" s="130"/>
      <c r="AC18" s="182"/>
    </row>
    <row r="19" spans="2:29" ht="19.5" customHeight="1" x14ac:dyDescent="0.2">
      <c r="B19" s="136"/>
      <c r="C19" s="225"/>
      <c r="E19" s="152" t="s">
        <v>284</v>
      </c>
      <c r="Y19" s="180"/>
      <c r="Z19" s="130"/>
      <c r="AA19" s="130"/>
      <c r="AC19" s="182"/>
    </row>
    <row r="20" spans="2:29" ht="19.5" customHeight="1" x14ac:dyDescent="0.2">
      <c r="B20" s="136"/>
      <c r="C20" s="225"/>
      <c r="E20" s="837" t="s">
        <v>286</v>
      </c>
      <c r="F20" s="837"/>
      <c r="G20" s="837"/>
      <c r="H20" s="837"/>
      <c r="I20" s="837"/>
      <c r="J20" s="837"/>
      <c r="K20" s="837"/>
      <c r="L20" s="837"/>
      <c r="M20" s="837"/>
      <c r="N20" s="837"/>
      <c r="O20" s="837" t="s">
        <v>283</v>
      </c>
      <c r="P20" s="837"/>
      <c r="Q20" s="837"/>
      <c r="R20" s="837"/>
      <c r="S20" s="837"/>
      <c r="Y20" s="180"/>
      <c r="Z20" s="130"/>
      <c r="AA20" s="130"/>
      <c r="AC20" s="182"/>
    </row>
    <row r="21" spans="2:29" ht="19.5" customHeight="1" x14ac:dyDescent="0.2">
      <c r="B21" s="136"/>
      <c r="C21" s="225"/>
      <c r="E21" s="837" t="s">
        <v>282</v>
      </c>
      <c r="F21" s="837"/>
      <c r="G21" s="837"/>
      <c r="H21" s="837"/>
      <c r="I21" s="837"/>
      <c r="J21" s="837"/>
      <c r="K21" s="837"/>
      <c r="L21" s="837"/>
      <c r="M21" s="837"/>
      <c r="N21" s="837"/>
      <c r="O21" s="837" t="s">
        <v>281</v>
      </c>
      <c r="P21" s="837"/>
      <c r="Q21" s="837"/>
      <c r="R21" s="837"/>
      <c r="S21" s="837"/>
      <c r="Y21" s="180"/>
      <c r="Z21" s="130"/>
      <c r="AA21" s="130"/>
      <c r="AC21" s="182"/>
    </row>
    <row r="22" spans="2:29" ht="19.5" customHeight="1" x14ac:dyDescent="0.2">
      <c r="B22" s="136"/>
      <c r="C22" s="225"/>
      <c r="E22" s="837" t="s">
        <v>280</v>
      </c>
      <c r="F22" s="837"/>
      <c r="G22" s="837"/>
      <c r="H22" s="837"/>
      <c r="I22" s="837"/>
      <c r="J22" s="837"/>
      <c r="K22" s="837"/>
      <c r="L22" s="837"/>
      <c r="M22" s="837"/>
      <c r="N22" s="837"/>
      <c r="O22" s="837" t="s">
        <v>279</v>
      </c>
      <c r="P22" s="837"/>
      <c r="Q22" s="837"/>
      <c r="R22" s="837"/>
      <c r="S22" s="837"/>
      <c r="Y22" s="180"/>
      <c r="Z22" s="130"/>
      <c r="AA22" s="130"/>
      <c r="AC22" s="182"/>
    </row>
    <row r="23" spans="2:29" ht="19.5" customHeight="1" x14ac:dyDescent="0.2">
      <c r="B23" s="136"/>
      <c r="C23" s="225"/>
      <c r="E23" s="837" t="s">
        <v>278</v>
      </c>
      <c r="F23" s="837"/>
      <c r="G23" s="837"/>
      <c r="H23" s="837"/>
      <c r="I23" s="837"/>
      <c r="J23" s="837"/>
      <c r="K23" s="837"/>
      <c r="L23" s="837"/>
      <c r="M23" s="837"/>
      <c r="N23" s="837"/>
      <c r="O23" s="837" t="s">
        <v>277</v>
      </c>
      <c r="P23" s="837"/>
      <c r="Q23" s="837"/>
      <c r="R23" s="837"/>
      <c r="S23" s="837"/>
      <c r="Y23" s="180"/>
      <c r="Z23" s="130"/>
      <c r="AA23" s="130"/>
      <c r="AC23" s="182"/>
    </row>
    <row r="24" spans="2:29" ht="19.5" customHeight="1" x14ac:dyDescent="0.2">
      <c r="B24" s="136"/>
      <c r="C24" s="225"/>
      <c r="E24" s="837" t="s">
        <v>276</v>
      </c>
      <c r="F24" s="837"/>
      <c r="G24" s="837"/>
      <c r="H24" s="837"/>
      <c r="I24" s="837"/>
      <c r="J24" s="837"/>
      <c r="K24" s="837"/>
      <c r="L24" s="837"/>
      <c r="M24" s="837"/>
      <c r="N24" s="837"/>
      <c r="O24" s="837" t="s">
        <v>275</v>
      </c>
      <c r="P24" s="837"/>
      <c r="Q24" s="837"/>
      <c r="R24" s="837"/>
      <c r="S24" s="837"/>
      <c r="Y24" s="180"/>
      <c r="Z24" s="130"/>
      <c r="AA24" s="130"/>
      <c r="AC24" s="182"/>
    </row>
    <row r="25" spans="2:29" ht="19.5" customHeight="1" x14ac:dyDescent="0.2">
      <c r="B25" s="136"/>
      <c r="C25" s="225"/>
      <c r="E25" s="837" t="s">
        <v>274</v>
      </c>
      <c r="F25" s="837"/>
      <c r="G25" s="837"/>
      <c r="H25" s="837"/>
      <c r="I25" s="837"/>
      <c r="J25" s="837"/>
      <c r="K25" s="837"/>
      <c r="L25" s="837"/>
      <c r="M25" s="837"/>
      <c r="N25" s="837"/>
      <c r="O25" s="837" t="s">
        <v>273</v>
      </c>
      <c r="P25" s="837"/>
      <c r="Q25" s="837"/>
      <c r="R25" s="837"/>
      <c r="S25" s="837"/>
      <c r="Y25" s="180"/>
      <c r="Z25" s="130"/>
      <c r="AA25" s="130"/>
      <c r="AC25" s="182"/>
    </row>
    <row r="26" spans="2:29" ht="19.5" customHeight="1" x14ac:dyDescent="0.2">
      <c r="B26" s="136"/>
      <c r="C26" s="225"/>
      <c r="E26" s="837" t="s">
        <v>272</v>
      </c>
      <c r="F26" s="837"/>
      <c r="G26" s="837"/>
      <c r="H26" s="837"/>
      <c r="I26" s="837"/>
      <c r="J26" s="837"/>
      <c r="K26" s="837"/>
      <c r="L26" s="837"/>
      <c r="M26" s="837"/>
      <c r="N26" s="837"/>
      <c r="O26" s="837" t="s">
        <v>271</v>
      </c>
      <c r="P26" s="837"/>
      <c r="Q26" s="837"/>
      <c r="R26" s="837"/>
      <c r="S26" s="837"/>
      <c r="Y26" s="180"/>
      <c r="Z26" s="130"/>
      <c r="AA26" s="130"/>
      <c r="AC26" s="182"/>
    </row>
    <row r="27" spans="2:29" ht="19.5" customHeight="1" x14ac:dyDescent="0.2">
      <c r="B27" s="136"/>
      <c r="C27" s="225"/>
      <c r="E27" s="837" t="s">
        <v>270</v>
      </c>
      <c r="F27" s="837"/>
      <c r="G27" s="837"/>
      <c r="H27" s="837"/>
      <c r="I27" s="837"/>
      <c r="J27" s="837"/>
      <c r="K27" s="837"/>
      <c r="L27" s="837"/>
      <c r="M27" s="837"/>
      <c r="N27" s="837"/>
      <c r="O27" s="837" t="s">
        <v>270</v>
      </c>
      <c r="P27" s="837"/>
      <c r="Q27" s="837"/>
      <c r="R27" s="837"/>
      <c r="S27" s="837"/>
      <c r="Y27" s="180"/>
      <c r="Z27" s="130"/>
      <c r="AA27" s="130"/>
      <c r="AC27" s="182"/>
    </row>
    <row r="28" spans="2:29" ht="19.5" customHeight="1" x14ac:dyDescent="0.2">
      <c r="B28" s="136"/>
      <c r="C28" s="225"/>
      <c r="J28" s="622"/>
      <c r="K28" s="622"/>
      <c r="L28" s="622"/>
      <c r="M28" s="622"/>
      <c r="N28" s="622"/>
      <c r="O28" s="622"/>
      <c r="P28" s="622"/>
      <c r="Q28" s="622"/>
      <c r="R28" s="622"/>
      <c r="S28" s="622"/>
      <c r="T28" s="622"/>
      <c r="U28" s="622"/>
      <c r="V28" s="622"/>
      <c r="Y28" s="180"/>
      <c r="Z28" s="130"/>
      <c r="AA28" s="130"/>
      <c r="AC28" s="182"/>
    </row>
    <row r="29" spans="2:29" ht="19.2" customHeight="1" x14ac:dyDescent="0.2">
      <c r="B29" s="136"/>
      <c r="C29" s="225" t="s">
        <v>268</v>
      </c>
      <c r="D29" s="788" t="s">
        <v>406</v>
      </c>
      <c r="E29" s="788"/>
      <c r="F29" s="788"/>
      <c r="G29" s="788"/>
      <c r="H29" s="788"/>
      <c r="I29" s="788"/>
      <c r="J29" s="788"/>
      <c r="K29" s="788"/>
      <c r="L29" s="788"/>
      <c r="M29" s="788"/>
      <c r="N29" s="788"/>
      <c r="O29" s="788"/>
      <c r="P29" s="788"/>
      <c r="Q29" s="788"/>
      <c r="R29" s="788"/>
      <c r="S29" s="788"/>
      <c r="T29" s="788"/>
      <c r="U29" s="788"/>
      <c r="V29" s="788"/>
      <c r="W29" s="788"/>
      <c r="Y29" s="224"/>
      <c r="Z29" s="130" t="s">
        <v>44</v>
      </c>
      <c r="AA29" s="130" t="s">
        <v>94</v>
      </c>
      <c r="AB29" s="130" t="s">
        <v>44</v>
      </c>
      <c r="AC29" s="182"/>
    </row>
    <row r="30" spans="2:29" ht="19.95" customHeight="1" x14ac:dyDescent="0.2">
      <c r="B30" s="136"/>
      <c r="D30" s="788"/>
      <c r="E30" s="788"/>
      <c r="F30" s="788"/>
      <c r="G30" s="788"/>
      <c r="H30" s="788"/>
      <c r="I30" s="788"/>
      <c r="J30" s="788"/>
      <c r="K30" s="788"/>
      <c r="L30" s="788"/>
      <c r="M30" s="788"/>
      <c r="N30" s="788"/>
      <c r="O30" s="788"/>
      <c r="P30" s="788"/>
      <c r="Q30" s="788"/>
      <c r="R30" s="788"/>
      <c r="S30" s="788"/>
      <c r="T30" s="788"/>
      <c r="U30" s="788"/>
      <c r="V30" s="788"/>
      <c r="W30" s="788"/>
      <c r="Y30" s="180"/>
      <c r="Z30" s="130"/>
      <c r="AA30" s="130"/>
      <c r="AC30" s="182"/>
    </row>
    <row r="31" spans="2:29" ht="13.5" customHeight="1" x14ac:dyDescent="0.2">
      <c r="B31" s="136"/>
      <c r="Y31" s="180"/>
      <c r="Z31" s="130"/>
      <c r="AA31" s="130"/>
      <c r="AC31" s="182"/>
    </row>
    <row r="32" spans="2:29" ht="32.549999999999997" customHeight="1" x14ac:dyDescent="0.2">
      <c r="B32" s="136"/>
      <c r="C32" s="225" t="s">
        <v>267</v>
      </c>
      <c r="D32" s="788" t="s">
        <v>405</v>
      </c>
      <c r="E32" s="788"/>
      <c r="F32" s="788"/>
      <c r="G32" s="788"/>
      <c r="H32" s="788"/>
      <c r="I32" s="788"/>
      <c r="J32" s="788"/>
      <c r="K32" s="788"/>
      <c r="L32" s="788"/>
      <c r="M32" s="788"/>
      <c r="N32" s="788"/>
      <c r="O32" s="788"/>
      <c r="P32" s="788"/>
      <c r="Q32" s="788"/>
      <c r="R32" s="788"/>
      <c r="S32" s="788"/>
      <c r="T32" s="788"/>
      <c r="U32" s="788"/>
      <c r="V32" s="788"/>
      <c r="W32" s="788"/>
      <c r="Y32" s="224"/>
      <c r="Z32" s="130" t="s">
        <v>44</v>
      </c>
      <c r="AA32" s="130" t="s">
        <v>94</v>
      </c>
      <c r="AB32" s="130" t="s">
        <v>44</v>
      </c>
      <c r="AC32" s="182"/>
    </row>
    <row r="33" spans="1:32" x14ac:dyDescent="0.2">
      <c r="B33" s="136"/>
      <c r="D33" s="788"/>
      <c r="E33" s="788"/>
      <c r="F33" s="788"/>
      <c r="G33" s="788"/>
      <c r="H33" s="788"/>
      <c r="I33" s="788"/>
      <c r="J33" s="788"/>
      <c r="K33" s="788"/>
      <c r="L33" s="788"/>
      <c r="M33" s="788"/>
      <c r="N33" s="788"/>
      <c r="O33" s="788"/>
      <c r="P33" s="788"/>
      <c r="Q33" s="788"/>
      <c r="R33" s="788"/>
      <c r="S33" s="788"/>
      <c r="T33" s="788"/>
      <c r="U33" s="788"/>
      <c r="V33" s="788"/>
      <c r="W33" s="788"/>
      <c r="Y33" s="180"/>
      <c r="Z33" s="130"/>
      <c r="AA33" s="130"/>
      <c r="AC33" s="182"/>
    </row>
    <row r="34" spans="1:32" x14ac:dyDescent="0.2">
      <c r="B34" s="136"/>
      <c r="Y34" s="180"/>
      <c r="Z34" s="130"/>
      <c r="AA34" s="130"/>
      <c r="AC34" s="182"/>
    </row>
    <row r="35" spans="1:32" x14ac:dyDescent="0.2">
      <c r="B35" s="136"/>
      <c r="C35" s="225" t="s">
        <v>266</v>
      </c>
      <c r="D35" s="788" t="s">
        <v>404</v>
      </c>
      <c r="E35" s="788"/>
      <c r="F35" s="788"/>
      <c r="G35" s="788"/>
      <c r="H35" s="788"/>
      <c r="I35" s="788"/>
      <c r="J35" s="788"/>
      <c r="K35" s="788"/>
      <c r="L35" s="788"/>
      <c r="M35" s="788"/>
      <c r="N35" s="788"/>
      <c r="O35" s="788"/>
      <c r="P35" s="788"/>
      <c r="Q35" s="788"/>
      <c r="R35" s="788"/>
      <c r="S35" s="788"/>
      <c r="T35" s="788"/>
      <c r="U35" s="788"/>
      <c r="V35" s="788"/>
      <c r="W35" s="788"/>
      <c r="Y35" s="224"/>
      <c r="Z35" s="130" t="s">
        <v>44</v>
      </c>
      <c r="AA35" s="130" t="s">
        <v>94</v>
      </c>
      <c r="AB35" s="130" t="s">
        <v>44</v>
      </c>
      <c r="AC35" s="182"/>
    </row>
    <row r="36" spans="1:32" x14ac:dyDescent="0.2">
      <c r="B36" s="136"/>
      <c r="C36" s="225"/>
      <c r="D36" s="788"/>
      <c r="E36" s="788"/>
      <c r="F36" s="788"/>
      <c r="G36" s="788"/>
      <c r="H36" s="788"/>
      <c r="I36" s="788"/>
      <c r="J36" s="788"/>
      <c r="K36" s="788"/>
      <c r="L36" s="788"/>
      <c r="M36" s="788"/>
      <c r="N36" s="788"/>
      <c r="O36" s="788"/>
      <c r="P36" s="788"/>
      <c r="Q36" s="788"/>
      <c r="R36" s="788"/>
      <c r="S36" s="788"/>
      <c r="T36" s="788"/>
      <c r="U36" s="788"/>
      <c r="V36" s="788"/>
      <c r="W36" s="788"/>
      <c r="Y36" s="180"/>
      <c r="Z36" s="130"/>
      <c r="AA36" s="130"/>
      <c r="AC36" s="182"/>
    </row>
    <row r="37" spans="1:32" x14ac:dyDescent="0.2">
      <c r="A37" s="182"/>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49"/>
      <c r="Z37" s="148"/>
      <c r="AA37" s="148"/>
      <c r="AB37" s="123"/>
      <c r="AC37" s="123"/>
      <c r="AD37" s="136"/>
    </row>
    <row r="38" spans="1:32" x14ac:dyDescent="0.2">
      <c r="B38" s="136" t="s">
        <v>403</v>
      </c>
      <c r="C38" s="144"/>
      <c r="Y38" s="180"/>
      <c r="Z38" s="130"/>
      <c r="AA38" s="130"/>
      <c r="AC38" s="182"/>
    </row>
    <row r="39" spans="1:32" x14ac:dyDescent="0.2">
      <c r="B39" s="136"/>
      <c r="C39" s="225" t="s">
        <v>269</v>
      </c>
      <c r="D39" s="788" t="s">
        <v>402</v>
      </c>
      <c r="E39" s="788"/>
      <c r="F39" s="788"/>
      <c r="G39" s="788"/>
      <c r="H39" s="788"/>
      <c r="I39" s="788"/>
      <c r="J39" s="788"/>
      <c r="K39" s="788"/>
      <c r="L39" s="788"/>
      <c r="M39" s="788"/>
      <c r="N39" s="788"/>
      <c r="O39" s="788"/>
      <c r="P39" s="788"/>
      <c r="Q39" s="788"/>
      <c r="R39" s="788"/>
      <c r="S39" s="788"/>
      <c r="T39" s="788"/>
      <c r="U39" s="788"/>
      <c r="V39" s="788"/>
      <c r="W39" s="788"/>
      <c r="Y39" s="224"/>
      <c r="Z39" s="130" t="s">
        <v>44</v>
      </c>
      <c r="AA39" s="130" t="s">
        <v>94</v>
      </c>
      <c r="AB39" s="130" t="s">
        <v>44</v>
      </c>
      <c r="AC39" s="182"/>
    </row>
    <row r="40" spans="1:32" x14ac:dyDescent="0.2">
      <c r="B40" s="136"/>
      <c r="D40" s="788"/>
      <c r="E40" s="788"/>
      <c r="F40" s="788"/>
      <c r="G40" s="788"/>
      <c r="H40" s="788"/>
      <c r="I40" s="788"/>
      <c r="J40" s="788"/>
      <c r="K40" s="788"/>
      <c r="L40" s="788"/>
      <c r="M40" s="788"/>
      <c r="N40" s="788"/>
      <c r="O40" s="788"/>
      <c r="P40" s="788"/>
      <c r="Q40" s="788"/>
      <c r="R40" s="788"/>
      <c r="S40" s="788"/>
      <c r="T40" s="788"/>
      <c r="U40" s="788"/>
      <c r="V40" s="788"/>
      <c r="W40" s="788"/>
      <c r="Y40" s="180"/>
      <c r="Z40" s="130"/>
      <c r="AA40" s="130"/>
      <c r="AC40" s="182"/>
    </row>
    <row r="41" spans="1:32" x14ac:dyDescent="0.2">
      <c r="B41" s="124"/>
      <c r="C41" s="223"/>
      <c r="D41" s="123"/>
      <c r="E41" s="123"/>
      <c r="F41" s="123"/>
      <c r="G41" s="123"/>
      <c r="H41" s="123"/>
      <c r="I41" s="123"/>
      <c r="J41" s="123"/>
      <c r="K41" s="123"/>
      <c r="L41" s="123"/>
      <c r="M41" s="123"/>
      <c r="N41" s="123"/>
      <c r="O41" s="123"/>
      <c r="P41" s="123"/>
      <c r="Q41" s="123"/>
      <c r="R41" s="123"/>
      <c r="S41" s="123"/>
      <c r="T41" s="123"/>
      <c r="U41" s="123"/>
      <c r="V41" s="123"/>
      <c r="W41" s="123"/>
      <c r="X41" s="123"/>
      <c r="Y41" s="149"/>
      <c r="Z41" s="148"/>
      <c r="AA41" s="148"/>
      <c r="AB41" s="123"/>
      <c r="AC41" s="132"/>
    </row>
    <row r="42" spans="1:32" ht="18.75" customHeight="1" x14ac:dyDescent="0.2">
      <c r="B42" s="1021" t="s">
        <v>401</v>
      </c>
      <c r="C42" s="1021"/>
      <c r="D42" s="1021"/>
      <c r="E42" s="1021"/>
      <c r="F42" s="1021"/>
      <c r="G42" s="1021"/>
      <c r="H42" s="1021"/>
      <c r="I42" s="1021"/>
      <c r="J42" s="1021"/>
      <c r="K42" s="1021"/>
      <c r="L42" s="1021"/>
      <c r="M42" s="1021"/>
      <c r="N42" s="1021"/>
      <c r="O42" s="1021"/>
      <c r="P42" s="1021"/>
      <c r="Q42" s="1021"/>
      <c r="R42" s="1021"/>
      <c r="S42" s="1021"/>
      <c r="T42" s="1021"/>
      <c r="U42" s="1021"/>
      <c r="V42" s="1021"/>
      <c r="W42" s="1021"/>
      <c r="X42" s="1021"/>
      <c r="Y42" s="1021"/>
      <c r="Z42" s="1021"/>
      <c r="AA42" s="1021"/>
      <c r="AB42" s="1021"/>
      <c r="AC42" s="1021"/>
    </row>
    <row r="43" spans="1:32" ht="17.25" customHeight="1" x14ac:dyDescent="0.2">
      <c r="B43" s="788"/>
      <c r="C43" s="788"/>
      <c r="D43" s="788"/>
      <c r="E43" s="788"/>
      <c r="F43" s="788"/>
      <c r="G43" s="788"/>
      <c r="H43" s="788"/>
      <c r="I43" s="788"/>
      <c r="J43" s="788"/>
      <c r="K43" s="788"/>
      <c r="L43" s="788"/>
      <c r="M43" s="788"/>
      <c r="N43" s="788"/>
      <c r="O43" s="788"/>
      <c r="P43" s="788"/>
      <c r="Q43" s="788"/>
      <c r="R43" s="788"/>
      <c r="S43" s="788"/>
      <c r="T43" s="788"/>
      <c r="U43" s="788"/>
      <c r="V43" s="788"/>
      <c r="W43" s="788"/>
      <c r="X43" s="788"/>
      <c r="Y43" s="788"/>
      <c r="Z43" s="788"/>
      <c r="AA43" s="788"/>
      <c r="AB43" s="788"/>
      <c r="AC43" s="788"/>
    </row>
    <row r="44" spans="1:32" x14ac:dyDescent="0.2">
      <c r="B44" s="788" t="s">
        <v>400</v>
      </c>
      <c r="C44" s="788"/>
      <c r="D44" s="788"/>
      <c r="E44" s="788"/>
      <c r="F44" s="788"/>
      <c r="G44" s="788"/>
      <c r="H44" s="788"/>
      <c r="I44" s="788"/>
      <c r="J44" s="788"/>
      <c r="K44" s="788"/>
      <c r="L44" s="788"/>
      <c r="M44" s="788"/>
      <c r="N44" s="788"/>
      <c r="O44" s="788"/>
      <c r="P44" s="788"/>
      <c r="Q44" s="788"/>
      <c r="R44" s="788"/>
      <c r="S44" s="788"/>
      <c r="T44" s="788"/>
      <c r="U44" s="788"/>
      <c r="V44" s="788"/>
      <c r="W44" s="788"/>
      <c r="X44" s="788"/>
      <c r="Y44" s="788"/>
      <c r="Z44" s="788"/>
      <c r="AA44" s="788"/>
      <c r="AB44" s="788"/>
      <c r="AC44" s="788"/>
    </row>
    <row r="45" spans="1:32" x14ac:dyDescent="0.2">
      <c r="B45" s="788"/>
      <c r="C45" s="788"/>
      <c r="D45" s="788"/>
      <c r="E45" s="788"/>
      <c r="F45" s="788"/>
      <c r="G45" s="788"/>
      <c r="H45" s="788"/>
      <c r="I45" s="788"/>
      <c r="J45" s="788"/>
      <c r="K45" s="788"/>
      <c r="L45" s="788"/>
      <c r="M45" s="788"/>
      <c r="N45" s="788"/>
      <c r="O45" s="788"/>
      <c r="P45" s="788"/>
      <c r="Q45" s="788"/>
      <c r="R45" s="788"/>
      <c r="S45" s="788"/>
      <c r="T45" s="788"/>
      <c r="U45" s="788"/>
      <c r="V45" s="788"/>
      <c r="W45" s="788"/>
      <c r="X45" s="788"/>
      <c r="Y45" s="788"/>
      <c r="Z45" s="788"/>
      <c r="AA45" s="788"/>
      <c r="AB45" s="788"/>
      <c r="AC45" s="788"/>
    </row>
    <row r="46" spans="1:32" ht="18" customHeight="1" x14ac:dyDescent="0.2">
      <c r="B46" s="788"/>
      <c r="C46" s="788"/>
      <c r="D46" s="788"/>
      <c r="E46" s="788"/>
      <c r="F46" s="788"/>
      <c r="G46" s="788"/>
      <c r="H46" s="788"/>
      <c r="I46" s="788"/>
      <c r="J46" s="788"/>
      <c r="K46" s="788"/>
      <c r="L46" s="788"/>
      <c r="M46" s="788"/>
      <c r="N46" s="788"/>
      <c r="O46" s="788"/>
      <c r="P46" s="788"/>
      <c r="Q46" s="788"/>
      <c r="R46" s="788"/>
      <c r="S46" s="788"/>
      <c r="T46" s="788"/>
      <c r="U46" s="788"/>
      <c r="V46" s="788"/>
      <c r="W46" s="788"/>
      <c r="X46" s="788"/>
      <c r="Y46" s="788"/>
      <c r="Z46" s="788"/>
      <c r="AA46" s="788"/>
      <c r="AB46" s="788"/>
      <c r="AC46" s="788"/>
    </row>
    <row r="47" spans="1:32" x14ac:dyDescent="0.2">
      <c r="D47" s="117" t="s">
        <v>399</v>
      </c>
      <c r="K47" s="153"/>
      <c r="L47" s="788" t="s">
        <v>398</v>
      </c>
      <c r="M47" s="788"/>
      <c r="N47" s="788"/>
      <c r="O47" s="788"/>
      <c r="P47" s="788"/>
      <c r="Q47" s="788"/>
      <c r="R47" s="788"/>
      <c r="S47" s="788"/>
      <c r="T47" s="788"/>
      <c r="U47" s="788"/>
      <c r="V47" s="788"/>
      <c r="W47" s="788"/>
      <c r="X47" s="788"/>
      <c r="Y47" s="788"/>
      <c r="Z47" s="788"/>
      <c r="AA47" s="788"/>
      <c r="AB47" s="788"/>
      <c r="AC47" s="153"/>
    </row>
    <row r="48" spans="1:32" x14ac:dyDescent="0.2">
      <c r="K48" s="153"/>
      <c r="L48" s="788"/>
      <c r="M48" s="788"/>
      <c r="N48" s="788"/>
      <c r="O48" s="788"/>
      <c r="P48" s="788"/>
      <c r="Q48" s="788"/>
      <c r="R48" s="788"/>
      <c r="S48" s="788"/>
      <c r="T48" s="788"/>
      <c r="U48" s="788"/>
      <c r="V48" s="788"/>
      <c r="W48" s="788"/>
      <c r="X48" s="788"/>
      <c r="Y48" s="788"/>
      <c r="Z48" s="788"/>
      <c r="AA48" s="788"/>
      <c r="AB48" s="788"/>
      <c r="AC48" s="153"/>
      <c r="AF48" s="117" t="s">
        <v>336</v>
      </c>
    </row>
    <row r="49" spans="2:29" ht="49.5" customHeight="1" x14ac:dyDescent="0.2">
      <c r="K49" s="153"/>
      <c r="L49" s="788"/>
      <c r="M49" s="788"/>
      <c r="N49" s="788"/>
      <c r="O49" s="788"/>
      <c r="P49" s="788"/>
      <c r="Q49" s="788"/>
      <c r="R49" s="788"/>
      <c r="S49" s="788"/>
      <c r="T49" s="788"/>
      <c r="U49" s="788"/>
      <c r="V49" s="788"/>
      <c r="W49" s="788"/>
      <c r="X49" s="788"/>
      <c r="Y49" s="788"/>
      <c r="Z49" s="788"/>
      <c r="AA49" s="788"/>
      <c r="AB49" s="788"/>
      <c r="AC49" s="153"/>
    </row>
    <row r="50" spans="2:29" x14ac:dyDescent="0.2">
      <c r="B50" s="788" t="s">
        <v>397</v>
      </c>
      <c r="C50" s="788"/>
      <c r="D50" s="788"/>
      <c r="E50" s="788"/>
      <c r="F50" s="788"/>
      <c r="G50" s="788"/>
      <c r="H50" s="788"/>
      <c r="I50" s="788"/>
      <c r="J50" s="788"/>
      <c r="K50" s="788"/>
      <c r="L50" s="788"/>
      <c r="M50" s="788"/>
      <c r="N50" s="788"/>
      <c r="O50" s="788"/>
      <c r="P50" s="788"/>
      <c r="Q50" s="788"/>
      <c r="R50" s="788"/>
      <c r="S50" s="788"/>
      <c r="T50" s="788"/>
      <c r="U50" s="788"/>
      <c r="V50" s="788"/>
      <c r="W50" s="788"/>
      <c r="X50" s="788"/>
      <c r="Y50" s="788"/>
      <c r="Z50" s="788"/>
      <c r="AA50" s="788"/>
      <c r="AB50" s="788"/>
      <c r="AC50" s="788"/>
    </row>
    <row r="51" spans="2:29" x14ac:dyDescent="0.2">
      <c r="B51" s="788"/>
      <c r="C51" s="788"/>
      <c r="D51" s="788"/>
      <c r="E51" s="788"/>
      <c r="F51" s="788"/>
      <c r="G51" s="788"/>
      <c r="H51" s="788"/>
      <c r="I51" s="788"/>
      <c r="J51" s="788"/>
      <c r="K51" s="788"/>
      <c r="L51" s="788"/>
      <c r="M51" s="788"/>
      <c r="N51" s="788"/>
      <c r="O51" s="788"/>
      <c r="P51" s="788"/>
      <c r="Q51" s="788"/>
      <c r="R51" s="788"/>
      <c r="S51" s="788"/>
      <c r="T51" s="788"/>
      <c r="U51" s="788"/>
      <c r="V51" s="788"/>
      <c r="W51" s="788"/>
      <c r="X51" s="788"/>
      <c r="Y51" s="788"/>
      <c r="Z51" s="788"/>
      <c r="AA51" s="788"/>
      <c r="AB51" s="788"/>
      <c r="AC51" s="788"/>
    </row>
    <row r="52" spans="2:29" ht="30" customHeight="1" x14ac:dyDescent="0.2">
      <c r="B52" s="788"/>
      <c r="C52" s="788"/>
      <c r="D52" s="788"/>
      <c r="E52" s="788"/>
      <c r="F52" s="788"/>
      <c r="G52" s="788"/>
      <c r="H52" s="788"/>
      <c r="I52" s="788"/>
      <c r="J52" s="788"/>
      <c r="K52" s="788"/>
      <c r="L52" s="788"/>
      <c r="M52" s="788"/>
      <c r="N52" s="788"/>
      <c r="O52" s="788"/>
      <c r="P52" s="788"/>
      <c r="Q52" s="788"/>
      <c r="R52" s="788"/>
      <c r="S52" s="788"/>
      <c r="T52" s="788"/>
      <c r="U52" s="788"/>
      <c r="V52" s="788"/>
      <c r="W52" s="788"/>
      <c r="X52" s="788"/>
      <c r="Y52" s="788"/>
      <c r="Z52" s="788"/>
      <c r="AA52" s="788"/>
      <c r="AB52" s="788"/>
      <c r="AC52" s="788"/>
    </row>
    <row r="120" spans="3:7" x14ac:dyDescent="0.2">
      <c r="C120" s="123"/>
      <c r="D120" s="123"/>
      <c r="E120" s="123"/>
      <c r="F120" s="123"/>
      <c r="G120" s="123"/>
    </row>
    <row r="121" spans="3:7" x14ac:dyDescent="0.2">
      <c r="C121" s="144"/>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9"/>
  <dataValidations count="1">
    <dataValidation type="list" allowBlank="1" showInputMessage="1" showErrorMessage="1" sqref="Z14:Z15 AB14:AB15 Z29 AB29 Z39 AB39 G8:G10 L8 Q8 Z32 AB32 Z35 AB35" xr:uid="{39D72529-8A36-40E8-B315-DD882C2C1B9F}">
      <formula1>"□,■"</formula1>
    </dataValidation>
  </dataValidations>
  <pageMargins left="0.7" right="0.7" top="0.75" bottom="0.75" header="0.3" footer="0.3"/>
  <pageSetup paperSize="9" scale="65" orientation="portrait" r:id="rId1"/>
  <rowBreaks count="1" manualBreakCount="1">
    <brk id="53"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F5278-EAE4-43AF-8DCA-44770A0F45EE}">
  <sheetPr codeName="Sheet44">
    <tabColor rgb="FF0070C0"/>
  </sheetPr>
  <dimension ref="A2:AB123"/>
  <sheetViews>
    <sheetView zoomScaleNormal="100" zoomScaleSheetLayoutView="85" workbookViewId="0"/>
  </sheetViews>
  <sheetFormatPr defaultColWidth="4" defaultRowHeight="13.2" x14ac:dyDescent="0.2"/>
  <cols>
    <col min="1" max="1" width="1.44140625" style="117" customWidth="1"/>
    <col min="2" max="2" width="2.33203125" style="117" customWidth="1"/>
    <col min="3" max="3" width="1.109375" style="117" customWidth="1"/>
    <col min="4" max="20" width="4" style="117"/>
    <col min="21" max="21" width="2.33203125" style="117" customWidth="1"/>
    <col min="22" max="22" width="4" style="117"/>
    <col min="23" max="23" width="2.21875" style="117" customWidth="1"/>
    <col min="24" max="24" width="4" style="117"/>
    <col min="25" max="25" width="2.33203125" style="117" customWidth="1"/>
    <col min="26" max="26" width="1.44140625" style="117" customWidth="1"/>
    <col min="27" max="16384" width="4" style="117"/>
  </cols>
  <sheetData>
    <row r="2" spans="2:25" x14ac:dyDescent="0.2">
      <c r="B2" s="117" t="s">
        <v>438</v>
      </c>
      <c r="C2" s="184"/>
      <c r="D2" s="184"/>
      <c r="E2" s="184"/>
      <c r="F2" s="184"/>
      <c r="G2" s="184"/>
      <c r="H2" s="184"/>
      <c r="I2" s="184"/>
      <c r="J2" s="184"/>
      <c r="K2" s="184"/>
      <c r="L2" s="184"/>
      <c r="M2" s="184"/>
      <c r="N2" s="184"/>
      <c r="O2" s="184"/>
      <c r="P2" s="184"/>
      <c r="Q2" s="184"/>
      <c r="R2" s="184"/>
      <c r="S2" s="184"/>
      <c r="T2" s="184"/>
      <c r="U2" s="184"/>
      <c r="V2" s="184"/>
      <c r="W2" s="184"/>
      <c r="X2" s="184"/>
      <c r="Y2" s="184"/>
    </row>
    <row r="4" spans="2:25" x14ac:dyDescent="0.2">
      <c r="B4" s="622" t="s">
        <v>426</v>
      </c>
      <c r="C4" s="622"/>
      <c r="D4" s="622"/>
      <c r="E4" s="622"/>
      <c r="F4" s="622"/>
      <c r="G4" s="622"/>
      <c r="H4" s="622"/>
      <c r="I4" s="622"/>
      <c r="J4" s="622"/>
      <c r="K4" s="622"/>
      <c r="L4" s="622"/>
      <c r="M4" s="622"/>
      <c r="N4" s="622"/>
      <c r="O4" s="622"/>
      <c r="P4" s="622"/>
      <c r="Q4" s="622"/>
      <c r="R4" s="622"/>
      <c r="S4" s="622"/>
      <c r="T4" s="622"/>
      <c r="U4" s="622"/>
      <c r="V4" s="622"/>
      <c r="W4" s="622"/>
      <c r="X4" s="622"/>
      <c r="Y4" s="622"/>
    </row>
    <row r="6" spans="2:25" ht="23.25" customHeight="1" x14ac:dyDescent="0.2">
      <c r="B6" s="691" t="s">
        <v>11</v>
      </c>
      <c r="C6" s="691"/>
      <c r="D6" s="691"/>
      <c r="E6" s="691"/>
      <c r="F6" s="691"/>
      <c r="G6" s="618"/>
      <c r="H6" s="623"/>
      <c r="I6" s="623"/>
      <c r="J6" s="623"/>
      <c r="K6" s="623"/>
      <c r="L6" s="623"/>
      <c r="M6" s="623"/>
      <c r="N6" s="623"/>
      <c r="O6" s="623"/>
      <c r="P6" s="623"/>
      <c r="Q6" s="623"/>
      <c r="R6" s="623"/>
      <c r="S6" s="623"/>
      <c r="T6" s="623"/>
      <c r="U6" s="623"/>
      <c r="V6" s="623"/>
      <c r="W6" s="623"/>
      <c r="X6" s="623"/>
      <c r="Y6" s="624"/>
    </row>
    <row r="7" spans="2:25" ht="23.25" customHeight="1" x14ac:dyDescent="0.2">
      <c r="B7" s="691" t="s">
        <v>149</v>
      </c>
      <c r="C7" s="691"/>
      <c r="D7" s="691"/>
      <c r="E7" s="691"/>
      <c r="F7" s="691"/>
      <c r="G7" s="134" t="s">
        <v>44</v>
      </c>
      <c r="H7" s="169" t="s">
        <v>127</v>
      </c>
      <c r="I7" s="169"/>
      <c r="J7" s="169"/>
      <c r="K7" s="169"/>
      <c r="L7" s="130" t="s">
        <v>44</v>
      </c>
      <c r="M7" s="169" t="s">
        <v>126</v>
      </c>
      <c r="N7" s="169"/>
      <c r="O7" s="169"/>
      <c r="P7" s="169"/>
      <c r="Q7" s="130" t="s">
        <v>44</v>
      </c>
      <c r="R7" s="169" t="s">
        <v>125</v>
      </c>
      <c r="S7" s="169"/>
      <c r="T7" s="169"/>
      <c r="U7" s="169"/>
      <c r="V7" s="169"/>
      <c r="W7" s="151"/>
      <c r="X7" s="151"/>
      <c r="Y7" s="138"/>
    </row>
    <row r="8" spans="2:25" ht="20.100000000000001" customHeight="1" x14ac:dyDescent="0.2">
      <c r="B8" s="728" t="s">
        <v>150</v>
      </c>
      <c r="C8" s="729"/>
      <c r="D8" s="729"/>
      <c r="E8" s="729"/>
      <c r="F8" s="730"/>
      <c r="G8" s="130" t="s">
        <v>44</v>
      </c>
      <c r="H8" s="144" t="s">
        <v>151</v>
      </c>
      <c r="I8" s="161"/>
      <c r="J8" s="161"/>
      <c r="K8" s="161"/>
      <c r="L8" s="161"/>
      <c r="M8" s="161"/>
      <c r="N8" s="161"/>
      <c r="O8" s="161"/>
      <c r="P8" s="161"/>
      <c r="Q8" s="161"/>
      <c r="R8" s="161"/>
      <c r="S8" s="161"/>
      <c r="T8" s="161"/>
      <c r="U8" s="161"/>
      <c r="V8" s="161"/>
      <c r="W8" s="161"/>
      <c r="X8" s="161"/>
      <c r="Y8" s="160"/>
    </row>
    <row r="9" spans="2:25" ht="20.100000000000001" customHeight="1" x14ac:dyDescent="0.2">
      <c r="B9" s="731"/>
      <c r="C9" s="622"/>
      <c r="D9" s="622"/>
      <c r="E9" s="622"/>
      <c r="F9" s="732"/>
      <c r="G9" s="130" t="s">
        <v>44</v>
      </c>
      <c r="H9" s="117" t="s">
        <v>152</v>
      </c>
      <c r="I9" s="154"/>
      <c r="J9" s="154"/>
      <c r="K9" s="154"/>
      <c r="L9" s="154"/>
      <c r="M9" s="154"/>
      <c r="N9" s="154"/>
      <c r="O9" s="154"/>
      <c r="P9" s="154"/>
      <c r="Q9" s="154"/>
      <c r="R9" s="154"/>
      <c r="S9" s="154"/>
      <c r="T9" s="154"/>
      <c r="U9" s="154"/>
      <c r="V9" s="154"/>
      <c r="W9" s="154"/>
      <c r="X9" s="154"/>
      <c r="Y9" s="157"/>
    </row>
    <row r="10" spans="2:25" ht="20.100000000000001" customHeight="1" x14ac:dyDescent="0.2">
      <c r="B10" s="668"/>
      <c r="C10" s="669"/>
      <c r="D10" s="669"/>
      <c r="E10" s="669"/>
      <c r="F10" s="733"/>
      <c r="G10" s="149" t="s">
        <v>44</v>
      </c>
      <c r="H10" s="123" t="s">
        <v>315</v>
      </c>
      <c r="I10" s="156"/>
      <c r="J10" s="156"/>
      <c r="K10" s="156"/>
      <c r="L10" s="156"/>
      <c r="M10" s="156"/>
      <c r="N10" s="156"/>
      <c r="O10" s="156"/>
      <c r="P10" s="156"/>
      <c r="Q10" s="156"/>
      <c r="R10" s="156"/>
      <c r="S10" s="156"/>
      <c r="T10" s="156"/>
      <c r="U10" s="156"/>
      <c r="V10" s="156"/>
      <c r="W10" s="156"/>
      <c r="X10" s="156"/>
      <c r="Y10" s="155"/>
    </row>
    <row r="11" spans="2:25" ht="20.100000000000001" customHeight="1" x14ac:dyDescent="0.2">
      <c r="B11" s="728" t="s">
        <v>425</v>
      </c>
      <c r="C11" s="729"/>
      <c r="D11" s="729"/>
      <c r="E11" s="729"/>
      <c r="F11" s="730"/>
      <c r="G11" s="130" t="s">
        <v>44</v>
      </c>
      <c r="H11" s="144" t="s">
        <v>424</v>
      </c>
      <c r="I11" s="161"/>
      <c r="J11" s="161"/>
      <c r="K11" s="161"/>
      <c r="L11" s="161"/>
      <c r="M11" s="161"/>
      <c r="N11" s="161"/>
      <c r="O11" s="161"/>
      <c r="P11" s="161"/>
      <c r="Q11" s="161"/>
      <c r="R11" s="161"/>
      <c r="S11" s="161"/>
      <c r="T11" s="161"/>
      <c r="U11" s="161"/>
      <c r="V11" s="161"/>
      <c r="W11" s="161"/>
      <c r="X11" s="161"/>
      <c r="Y11" s="160"/>
    </row>
    <row r="12" spans="2:25" ht="20.100000000000001" customHeight="1" x14ac:dyDescent="0.2">
      <c r="B12" s="731"/>
      <c r="C12" s="622"/>
      <c r="D12" s="622"/>
      <c r="E12" s="622"/>
      <c r="F12" s="732"/>
      <c r="G12" s="130" t="s">
        <v>44</v>
      </c>
      <c r="H12" s="117" t="s">
        <v>423</v>
      </c>
      <c r="I12" s="154"/>
      <c r="J12" s="154"/>
      <c r="K12" s="154"/>
      <c r="L12" s="154"/>
      <c r="M12" s="154"/>
      <c r="N12" s="154"/>
      <c r="O12" s="154"/>
      <c r="P12" s="154"/>
      <c r="Q12" s="154"/>
      <c r="R12" s="154"/>
      <c r="S12" s="154"/>
      <c r="T12" s="154"/>
      <c r="U12" s="154"/>
      <c r="V12" s="154"/>
      <c r="W12" s="154"/>
      <c r="X12" s="154"/>
      <c r="Y12" s="157"/>
    </row>
    <row r="13" spans="2:25" ht="20.100000000000001" customHeight="1" x14ac:dyDescent="0.2">
      <c r="B13" s="731"/>
      <c r="C13" s="622"/>
      <c r="D13" s="622"/>
      <c r="E13" s="622"/>
      <c r="F13" s="732"/>
      <c r="G13" s="130" t="s">
        <v>44</v>
      </c>
      <c r="H13" s="117" t="s">
        <v>422</v>
      </c>
      <c r="I13" s="154"/>
      <c r="J13" s="154"/>
      <c r="K13" s="154"/>
      <c r="L13" s="154"/>
      <c r="M13" s="154"/>
      <c r="N13" s="154"/>
      <c r="O13" s="154"/>
      <c r="P13" s="154"/>
      <c r="Q13" s="154"/>
      <c r="R13" s="154"/>
      <c r="S13" s="154"/>
      <c r="T13" s="154"/>
      <c r="U13" s="154"/>
      <c r="V13" s="154"/>
      <c r="W13" s="154"/>
      <c r="X13" s="154"/>
      <c r="Y13" s="157"/>
    </row>
    <row r="14" spans="2:25" ht="20.100000000000001" customHeight="1" x14ac:dyDescent="0.2">
      <c r="B14" s="668"/>
      <c r="C14" s="669"/>
      <c r="D14" s="669"/>
      <c r="E14" s="669"/>
      <c r="F14" s="733"/>
      <c r="G14" s="149" t="s">
        <v>44</v>
      </c>
      <c r="H14" s="123" t="s">
        <v>421</v>
      </c>
      <c r="I14" s="156"/>
      <c r="J14" s="156"/>
      <c r="K14" s="156"/>
      <c r="L14" s="156"/>
      <c r="M14" s="156"/>
      <c r="N14" s="156"/>
      <c r="O14" s="156"/>
      <c r="P14" s="156"/>
      <c r="Q14" s="156"/>
      <c r="R14" s="156"/>
      <c r="S14" s="156"/>
      <c r="T14" s="156"/>
      <c r="U14" s="156"/>
      <c r="V14" s="156"/>
      <c r="W14" s="156"/>
      <c r="X14" s="156"/>
      <c r="Y14" s="155"/>
    </row>
    <row r="16" spans="2:25" x14ac:dyDescent="0.2">
      <c r="B16" s="145"/>
      <c r="C16" s="144"/>
      <c r="D16" s="144"/>
      <c r="E16" s="144"/>
      <c r="F16" s="144"/>
      <c r="G16" s="144"/>
      <c r="H16" s="144"/>
      <c r="I16" s="144"/>
      <c r="J16" s="144"/>
      <c r="K16" s="144"/>
      <c r="L16" s="144"/>
      <c r="M16" s="144"/>
      <c r="N16" s="144"/>
      <c r="O16" s="144"/>
      <c r="P16" s="144"/>
      <c r="Q16" s="144"/>
      <c r="R16" s="144"/>
      <c r="S16" s="144"/>
      <c r="T16" s="144"/>
      <c r="U16" s="144"/>
      <c r="V16" s="144"/>
      <c r="W16" s="144"/>
      <c r="X16" s="144"/>
      <c r="Y16" s="166"/>
    </row>
    <row r="17" spans="2:28" x14ac:dyDescent="0.2">
      <c r="B17" s="136" t="s">
        <v>420</v>
      </c>
      <c r="Y17" s="182"/>
    </row>
    <row r="18" spans="2:28" x14ac:dyDescent="0.2">
      <c r="B18" s="136"/>
      <c r="Y18" s="182"/>
    </row>
    <row r="19" spans="2:28" x14ac:dyDescent="0.2">
      <c r="B19" s="136"/>
      <c r="C19" s="117" t="s">
        <v>419</v>
      </c>
      <c r="K19" s="622"/>
      <c r="L19" s="622"/>
      <c r="Y19" s="182"/>
    </row>
    <row r="20" spans="2:28" ht="6.75" customHeight="1" x14ac:dyDescent="0.2">
      <c r="B20" s="136"/>
      <c r="Y20" s="182"/>
    </row>
    <row r="21" spans="2:28" ht="17.25" customHeight="1" x14ac:dyDescent="0.2">
      <c r="B21" s="136"/>
      <c r="D21" s="661" t="s">
        <v>415</v>
      </c>
      <c r="E21" s="662"/>
      <c r="F21" s="662"/>
      <c r="G21" s="662"/>
      <c r="H21" s="662"/>
      <c r="I21" s="662"/>
      <c r="J21" s="662"/>
      <c r="K21" s="662"/>
      <c r="L21" s="662"/>
      <c r="M21" s="726"/>
      <c r="N21" s="661" t="s">
        <v>415</v>
      </c>
      <c r="O21" s="662"/>
      <c r="P21" s="662"/>
      <c r="Q21" s="662"/>
      <c r="R21" s="662"/>
      <c r="S21" s="662"/>
      <c r="T21" s="662"/>
      <c r="U21" s="662"/>
      <c r="V21" s="662"/>
      <c r="W21" s="662"/>
      <c r="X21" s="726"/>
      <c r="Y21" s="182"/>
    </row>
    <row r="22" spans="2:28" ht="26.25" customHeight="1" x14ac:dyDescent="0.2">
      <c r="B22" s="136"/>
      <c r="D22" s="661"/>
      <c r="E22" s="662"/>
      <c r="F22" s="662"/>
      <c r="G22" s="662"/>
      <c r="H22" s="662"/>
      <c r="I22" s="662"/>
      <c r="J22" s="662"/>
      <c r="K22" s="662"/>
      <c r="L22" s="662"/>
      <c r="M22" s="726"/>
      <c r="N22" s="661"/>
      <c r="O22" s="662"/>
      <c r="P22" s="662"/>
      <c r="Q22" s="662"/>
      <c r="R22" s="662"/>
      <c r="S22" s="662"/>
      <c r="T22" s="662"/>
      <c r="U22" s="662"/>
      <c r="V22" s="662"/>
      <c r="W22" s="662"/>
      <c r="X22" s="726"/>
      <c r="Y22" s="182"/>
    </row>
    <row r="23" spans="2:28" x14ac:dyDescent="0.2">
      <c r="B23" s="136"/>
      <c r="M23" s="130"/>
      <c r="R23" s="130"/>
      <c r="X23" s="130"/>
      <c r="Y23" s="182"/>
      <c r="Z23" s="184"/>
      <c r="AA23" s="184"/>
      <c r="AB23" s="184"/>
    </row>
    <row r="24" spans="2:28" x14ac:dyDescent="0.2">
      <c r="B24" s="136"/>
      <c r="C24" s="117" t="s">
        <v>418</v>
      </c>
      <c r="K24" s="622"/>
      <c r="L24" s="622"/>
      <c r="Y24" s="182"/>
    </row>
    <row r="25" spans="2:28" ht="6.75" customHeight="1" x14ac:dyDescent="0.2">
      <c r="B25" s="136"/>
      <c r="Y25" s="182"/>
    </row>
    <row r="26" spans="2:28" ht="17.25" customHeight="1" x14ac:dyDescent="0.2">
      <c r="B26" s="136"/>
      <c r="D26" s="661" t="s">
        <v>415</v>
      </c>
      <c r="E26" s="662"/>
      <c r="F26" s="662"/>
      <c r="G26" s="662"/>
      <c r="H26" s="662"/>
      <c r="I26" s="662"/>
      <c r="J26" s="662"/>
      <c r="K26" s="662"/>
      <c r="L26" s="662"/>
      <c r="M26" s="726"/>
      <c r="N26" s="661" t="s">
        <v>415</v>
      </c>
      <c r="O26" s="662"/>
      <c r="P26" s="662"/>
      <c r="Q26" s="662"/>
      <c r="R26" s="662"/>
      <c r="S26" s="662"/>
      <c r="T26" s="662"/>
      <c r="U26" s="662"/>
      <c r="V26" s="662"/>
      <c r="W26" s="662"/>
      <c r="X26" s="726"/>
      <c r="Y26" s="182"/>
    </row>
    <row r="27" spans="2:28" ht="26.25" customHeight="1" x14ac:dyDescent="0.2">
      <c r="B27" s="136"/>
      <c r="D27" s="661"/>
      <c r="E27" s="662"/>
      <c r="F27" s="662"/>
      <c r="G27" s="662"/>
      <c r="H27" s="662"/>
      <c r="I27" s="662"/>
      <c r="J27" s="662"/>
      <c r="K27" s="662"/>
      <c r="L27" s="662"/>
      <c r="M27" s="726"/>
      <c r="N27" s="661"/>
      <c r="O27" s="662"/>
      <c r="P27" s="662"/>
      <c r="Q27" s="662"/>
      <c r="R27" s="662"/>
      <c r="S27" s="662"/>
      <c r="T27" s="662"/>
      <c r="U27" s="662"/>
      <c r="V27" s="662"/>
      <c r="W27" s="662"/>
      <c r="X27" s="726"/>
      <c r="Y27" s="182"/>
    </row>
    <row r="28" spans="2:28" x14ac:dyDescent="0.2">
      <c r="B28" s="136"/>
      <c r="Y28" s="182"/>
      <c r="Z28" s="184"/>
      <c r="AA28" s="184"/>
      <c r="AB28" s="184"/>
    </row>
    <row r="29" spans="2:28" x14ac:dyDescent="0.2">
      <c r="B29" s="136"/>
      <c r="C29" s="117" t="s">
        <v>417</v>
      </c>
      <c r="K29" s="137"/>
      <c r="L29" s="137"/>
      <c r="Y29" s="182"/>
    </row>
    <row r="30" spans="2:28" ht="6.75" customHeight="1" x14ac:dyDescent="0.2">
      <c r="B30" s="136"/>
      <c r="Y30" s="182"/>
    </row>
    <row r="31" spans="2:28" ht="17.25" customHeight="1" x14ac:dyDescent="0.2">
      <c r="B31" s="136"/>
      <c r="D31" s="661" t="s">
        <v>415</v>
      </c>
      <c r="E31" s="662"/>
      <c r="F31" s="662"/>
      <c r="G31" s="662"/>
      <c r="H31" s="662"/>
      <c r="I31" s="662"/>
      <c r="J31" s="662"/>
      <c r="K31" s="662"/>
      <c r="L31" s="662"/>
      <c r="M31" s="726"/>
      <c r="N31" s="661" t="s">
        <v>415</v>
      </c>
      <c r="O31" s="662"/>
      <c r="P31" s="662"/>
      <c r="Q31" s="662"/>
      <c r="R31" s="662"/>
      <c r="S31" s="662"/>
      <c r="T31" s="662"/>
      <c r="U31" s="662"/>
      <c r="V31" s="662"/>
      <c r="W31" s="662"/>
      <c r="X31" s="726"/>
      <c r="Y31" s="182"/>
    </row>
    <row r="32" spans="2:28" ht="26.25" customHeight="1" x14ac:dyDescent="0.2">
      <c r="B32" s="136"/>
      <c r="D32" s="661"/>
      <c r="E32" s="662"/>
      <c r="F32" s="662"/>
      <c r="G32" s="662"/>
      <c r="H32" s="662"/>
      <c r="I32" s="662"/>
      <c r="J32" s="662"/>
      <c r="K32" s="662"/>
      <c r="L32" s="662"/>
      <c r="M32" s="726"/>
      <c r="N32" s="661"/>
      <c r="O32" s="662"/>
      <c r="P32" s="662"/>
      <c r="Q32" s="662"/>
      <c r="R32" s="662"/>
      <c r="S32" s="662"/>
      <c r="T32" s="662"/>
      <c r="U32" s="662"/>
      <c r="V32" s="662"/>
      <c r="W32" s="662"/>
      <c r="X32" s="726"/>
      <c r="Y32" s="182"/>
    </row>
    <row r="33" spans="1:28" ht="7.5" customHeight="1" x14ac:dyDescent="0.2">
      <c r="B33" s="136"/>
      <c r="Y33" s="182"/>
      <c r="Z33" s="184"/>
      <c r="AA33" s="184"/>
      <c r="AB33" s="184"/>
    </row>
    <row r="34" spans="1:28" x14ac:dyDescent="0.2">
      <c r="B34" s="136"/>
      <c r="C34" s="117" t="s">
        <v>416</v>
      </c>
      <c r="K34" s="622"/>
      <c r="L34" s="622"/>
      <c r="Y34" s="182"/>
    </row>
    <row r="35" spans="1:28" ht="6.75" customHeight="1" x14ac:dyDescent="0.2">
      <c r="B35" s="136"/>
      <c r="Y35" s="182"/>
    </row>
    <row r="36" spans="1:28" ht="17.25" customHeight="1" x14ac:dyDescent="0.2">
      <c r="B36" s="136"/>
      <c r="D36" s="661" t="s">
        <v>415</v>
      </c>
      <c r="E36" s="662"/>
      <c r="F36" s="662"/>
      <c r="G36" s="662"/>
      <c r="H36" s="662"/>
      <c r="I36" s="662"/>
      <c r="J36" s="662"/>
      <c r="K36" s="662"/>
      <c r="L36" s="662"/>
      <c r="M36" s="726"/>
      <c r="N36" s="661" t="s">
        <v>415</v>
      </c>
      <c r="O36" s="662"/>
      <c r="P36" s="662"/>
      <c r="Q36" s="662"/>
      <c r="R36" s="662"/>
      <c r="S36" s="662"/>
      <c r="T36" s="662"/>
      <c r="U36" s="662"/>
      <c r="V36" s="662"/>
      <c r="W36" s="662"/>
      <c r="X36" s="726"/>
      <c r="Y36" s="182"/>
    </row>
    <row r="37" spans="1:28" ht="27.75" customHeight="1" x14ac:dyDescent="0.2">
      <c r="B37" s="136"/>
      <c r="D37" s="661"/>
      <c r="E37" s="662"/>
      <c r="F37" s="662"/>
      <c r="G37" s="662"/>
      <c r="H37" s="662"/>
      <c r="I37" s="662"/>
      <c r="J37" s="662"/>
      <c r="K37" s="662"/>
      <c r="L37" s="662"/>
      <c r="M37" s="726"/>
      <c r="N37" s="661"/>
      <c r="O37" s="662"/>
      <c r="P37" s="662"/>
      <c r="Q37" s="662"/>
      <c r="R37" s="662"/>
      <c r="S37" s="662"/>
      <c r="T37" s="662"/>
      <c r="U37" s="662"/>
      <c r="V37" s="662"/>
      <c r="W37" s="662"/>
      <c r="X37" s="726"/>
      <c r="Y37" s="182"/>
    </row>
    <row r="38" spans="1:28" x14ac:dyDescent="0.2">
      <c r="A38" s="182"/>
      <c r="Y38" s="182"/>
      <c r="Z38" s="184"/>
      <c r="AA38" s="184"/>
      <c r="AB38" s="184"/>
    </row>
    <row r="39" spans="1:28" x14ac:dyDescent="0.2">
      <c r="B39" s="124"/>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88"/>
      <c r="AA39" s="184"/>
      <c r="AB39" s="184"/>
    </row>
    <row r="42" spans="1:28" x14ac:dyDescent="0.2">
      <c r="B42" s="117" t="s">
        <v>414</v>
      </c>
    </row>
    <row r="43" spans="1:28" x14ac:dyDescent="0.2">
      <c r="B43" s="117" t="s">
        <v>413</v>
      </c>
      <c r="D43" s="117" t="s">
        <v>412</v>
      </c>
      <c r="K43" s="184"/>
      <c r="L43" s="184"/>
      <c r="M43" s="184"/>
      <c r="N43" s="184"/>
      <c r="O43" s="184"/>
      <c r="P43" s="184"/>
      <c r="Q43" s="184"/>
      <c r="R43" s="184"/>
      <c r="S43" s="184"/>
      <c r="T43" s="184"/>
      <c r="U43" s="184"/>
      <c r="V43" s="184"/>
      <c r="W43" s="184"/>
      <c r="X43" s="184"/>
      <c r="Y43" s="184"/>
      <c r="Z43" s="184"/>
      <c r="AA43" s="184"/>
      <c r="AB43" s="184"/>
    </row>
    <row r="122" spans="3:7" x14ac:dyDescent="0.2">
      <c r="C122" s="123"/>
      <c r="D122" s="123"/>
      <c r="E122" s="123"/>
      <c r="F122" s="123"/>
      <c r="G122" s="123"/>
    </row>
    <row r="123" spans="3:7" x14ac:dyDescent="0.2">
      <c r="C123" s="144"/>
    </row>
  </sheetData>
  <mergeCells count="25">
    <mergeCell ref="D22:M22"/>
    <mergeCell ref="N22:X22"/>
    <mergeCell ref="D37:M37"/>
    <mergeCell ref="N37:X37"/>
    <mergeCell ref="D26:M26"/>
    <mergeCell ref="N26:X26"/>
    <mergeCell ref="D27:M27"/>
    <mergeCell ref="N27:X27"/>
    <mergeCell ref="D31:M31"/>
    <mergeCell ref="N31:X31"/>
    <mergeCell ref="K24:L24"/>
    <mergeCell ref="D32:M32"/>
    <mergeCell ref="N32:X32"/>
    <mergeCell ref="K34:L34"/>
    <mergeCell ref="D36:M36"/>
    <mergeCell ref="N36:X36"/>
    <mergeCell ref="B11:F14"/>
    <mergeCell ref="K19:L19"/>
    <mergeCell ref="D21:M21"/>
    <mergeCell ref="N21:X21"/>
    <mergeCell ref="B4:Y4"/>
    <mergeCell ref="B6:F6"/>
    <mergeCell ref="G6:Y6"/>
    <mergeCell ref="B7:F7"/>
    <mergeCell ref="B8:F10"/>
  </mergeCells>
  <phoneticPr fontId="29"/>
  <dataValidations count="1">
    <dataValidation type="list" allowBlank="1" showInputMessage="1" showErrorMessage="1" sqref="L7 Q7 G7:G14" xr:uid="{AFBF4CD3-E14C-44D2-A1B1-916FBE96AC8C}">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F19AD-385A-42DF-A4A7-1EADEDEC2FDF}">
  <sheetPr codeName="Sheet45">
    <tabColor rgb="FF0070C0"/>
  </sheetPr>
  <dimension ref="B2:AF123"/>
  <sheetViews>
    <sheetView zoomScaleNormal="100" zoomScaleSheetLayoutView="130" workbookViewId="0"/>
  </sheetViews>
  <sheetFormatPr defaultColWidth="4" defaultRowHeight="13.2" x14ac:dyDescent="0.2"/>
  <cols>
    <col min="1" max="1" width="1.44140625" style="117" customWidth="1"/>
    <col min="2" max="2" width="2.33203125" style="117" customWidth="1"/>
    <col min="3" max="3" width="1.109375" style="117" customWidth="1"/>
    <col min="4" max="20" width="4" style="117"/>
    <col min="21" max="21" width="2.33203125" style="117" customWidth="1"/>
    <col min="22" max="22" width="4" style="117"/>
    <col min="23" max="23" width="2.21875" style="117" customWidth="1"/>
    <col min="24" max="24" width="4" style="117"/>
    <col min="25" max="25" width="2.33203125" style="117" customWidth="1"/>
    <col min="26" max="26" width="1.44140625" style="117" customWidth="1"/>
    <col min="27" max="16384" width="4" style="117"/>
  </cols>
  <sheetData>
    <row r="2" spans="2:25" x14ac:dyDescent="0.2">
      <c r="B2" s="117" t="s">
        <v>439</v>
      </c>
      <c r="C2" s="184"/>
      <c r="D2" s="184"/>
      <c r="E2" s="184"/>
      <c r="F2" s="184"/>
      <c r="G2" s="184"/>
      <c r="H2" s="184"/>
      <c r="I2" s="184"/>
      <c r="J2" s="184"/>
      <c r="K2" s="184"/>
      <c r="L2" s="184"/>
      <c r="M2" s="184"/>
      <c r="N2" s="184"/>
      <c r="O2" s="184"/>
      <c r="P2" s="184"/>
      <c r="Q2" s="184"/>
      <c r="R2" s="184"/>
      <c r="S2" s="184"/>
      <c r="T2" s="184"/>
      <c r="U2" s="184"/>
      <c r="V2" s="184"/>
      <c r="W2" s="184"/>
      <c r="X2" s="184"/>
      <c r="Y2" s="184"/>
    </row>
    <row r="4" spans="2:25" x14ac:dyDescent="0.2">
      <c r="B4" s="622" t="s">
        <v>433</v>
      </c>
      <c r="C4" s="622"/>
      <c r="D4" s="622"/>
      <c r="E4" s="622"/>
      <c r="F4" s="622"/>
      <c r="G4" s="622"/>
      <c r="H4" s="622"/>
      <c r="I4" s="622"/>
      <c r="J4" s="622"/>
      <c r="K4" s="622"/>
      <c r="L4" s="622"/>
      <c r="M4" s="622"/>
      <c r="N4" s="622"/>
      <c r="O4" s="622"/>
      <c r="P4" s="622"/>
      <c r="Q4" s="622"/>
      <c r="R4" s="622"/>
      <c r="S4" s="622"/>
      <c r="T4" s="622"/>
      <c r="U4" s="622"/>
      <c r="V4" s="622"/>
      <c r="W4" s="622"/>
      <c r="X4" s="622"/>
      <c r="Y4" s="622"/>
    </row>
    <row r="6" spans="2:25" ht="23.25" customHeight="1" x14ac:dyDescent="0.2">
      <c r="B6" s="691" t="s">
        <v>11</v>
      </c>
      <c r="C6" s="691"/>
      <c r="D6" s="691"/>
      <c r="E6" s="691"/>
      <c r="F6" s="691"/>
      <c r="G6" s="618"/>
      <c r="H6" s="623"/>
      <c r="I6" s="623"/>
      <c r="J6" s="623"/>
      <c r="K6" s="623"/>
      <c r="L6" s="623"/>
      <c r="M6" s="623"/>
      <c r="N6" s="623"/>
      <c r="O6" s="623"/>
      <c r="P6" s="623"/>
      <c r="Q6" s="623"/>
      <c r="R6" s="623"/>
      <c r="S6" s="623"/>
      <c r="T6" s="623"/>
      <c r="U6" s="623"/>
      <c r="V6" s="623"/>
      <c r="W6" s="623"/>
      <c r="X6" s="623"/>
      <c r="Y6" s="624"/>
    </row>
    <row r="7" spans="2:25" ht="23.25" customHeight="1" x14ac:dyDescent="0.2">
      <c r="B7" s="691" t="s">
        <v>149</v>
      </c>
      <c r="C7" s="691"/>
      <c r="D7" s="691"/>
      <c r="E7" s="691"/>
      <c r="F7" s="691"/>
      <c r="G7" s="134" t="s">
        <v>44</v>
      </c>
      <c r="H7" s="169" t="s">
        <v>127</v>
      </c>
      <c r="I7" s="169"/>
      <c r="J7" s="169"/>
      <c r="K7" s="169"/>
      <c r="L7" s="130" t="s">
        <v>44</v>
      </c>
      <c r="M7" s="169" t="s">
        <v>126</v>
      </c>
      <c r="N7" s="169"/>
      <c r="O7" s="169"/>
      <c r="P7" s="169"/>
      <c r="Q7" s="130" t="s">
        <v>44</v>
      </c>
      <c r="R7" s="169" t="s">
        <v>125</v>
      </c>
      <c r="S7" s="169"/>
      <c r="T7" s="169"/>
      <c r="U7" s="169"/>
      <c r="V7" s="169"/>
      <c r="W7" s="151"/>
      <c r="X7" s="151"/>
      <c r="Y7" s="138"/>
    </row>
    <row r="8" spans="2:25" ht="20.100000000000001" customHeight="1" x14ac:dyDescent="0.2">
      <c r="B8" s="728" t="s">
        <v>150</v>
      </c>
      <c r="C8" s="729"/>
      <c r="D8" s="729"/>
      <c r="E8" s="729"/>
      <c r="F8" s="730"/>
      <c r="G8" s="130" t="s">
        <v>44</v>
      </c>
      <c r="H8" s="144" t="s">
        <v>151</v>
      </c>
      <c r="I8" s="161"/>
      <c r="J8" s="161"/>
      <c r="K8" s="161"/>
      <c r="L8" s="161"/>
      <c r="M8" s="161"/>
      <c r="N8" s="161"/>
      <c r="O8" s="161"/>
      <c r="P8" s="161"/>
      <c r="Q8" s="161"/>
      <c r="R8" s="161"/>
      <c r="S8" s="161"/>
      <c r="T8" s="161"/>
      <c r="U8" s="161"/>
      <c r="V8" s="161"/>
      <c r="W8" s="161"/>
      <c r="X8" s="161"/>
      <c r="Y8" s="160"/>
    </row>
    <row r="9" spans="2:25" ht="20.100000000000001" customHeight="1" x14ac:dyDescent="0.2">
      <c r="B9" s="731"/>
      <c r="C9" s="622"/>
      <c r="D9" s="622"/>
      <c r="E9" s="622"/>
      <c r="F9" s="732"/>
      <c r="G9" s="130" t="s">
        <v>44</v>
      </c>
      <c r="H9" s="117" t="s">
        <v>152</v>
      </c>
      <c r="I9" s="154"/>
      <c r="J9" s="154"/>
      <c r="K9" s="154"/>
      <c r="L9" s="154"/>
      <c r="M9" s="154"/>
      <c r="N9" s="154"/>
      <c r="O9" s="154"/>
      <c r="P9" s="154"/>
      <c r="Q9" s="154"/>
      <c r="R9" s="154"/>
      <c r="S9" s="154"/>
      <c r="T9" s="154"/>
      <c r="U9" s="154"/>
      <c r="V9" s="154"/>
      <c r="W9" s="154"/>
      <c r="X9" s="154"/>
      <c r="Y9" s="157"/>
    </row>
    <row r="10" spans="2:25" ht="20.100000000000001" customHeight="1" x14ac:dyDescent="0.2">
      <c r="B10" s="668"/>
      <c r="C10" s="669"/>
      <c r="D10" s="669"/>
      <c r="E10" s="669"/>
      <c r="F10" s="733"/>
      <c r="G10" s="149" t="s">
        <v>44</v>
      </c>
      <c r="H10" s="123" t="s">
        <v>315</v>
      </c>
      <c r="I10" s="156"/>
      <c r="J10" s="156"/>
      <c r="K10" s="156"/>
      <c r="L10" s="156"/>
      <c r="M10" s="156"/>
      <c r="N10" s="156"/>
      <c r="O10" s="156"/>
      <c r="P10" s="156"/>
      <c r="Q10" s="156"/>
      <c r="R10" s="156"/>
      <c r="S10" s="156"/>
      <c r="T10" s="156"/>
      <c r="U10" s="156"/>
      <c r="V10" s="156"/>
      <c r="W10" s="156"/>
      <c r="X10" s="156"/>
      <c r="Y10" s="155"/>
    </row>
    <row r="11" spans="2:25" ht="23.25" customHeight="1" x14ac:dyDescent="0.2">
      <c r="B11" s="691" t="s">
        <v>432</v>
      </c>
      <c r="C11" s="691"/>
      <c r="D11" s="691"/>
      <c r="E11" s="691"/>
      <c r="F11" s="691"/>
      <c r="G11" s="618" t="s">
        <v>431</v>
      </c>
      <c r="H11" s="623"/>
      <c r="I11" s="623"/>
      <c r="J11" s="623"/>
      <c r="K11" s="623"/>
      <c r="L11" s="623"/>
      <c r="M11" s="623"/>
      <c r="N11" s="623"/>
      <c r="O11" s="623"/>
      <c r="P11" s="623"/>
      <c r="Q11" s="623"/>
      <c r="R11" s="623"/>
      <c r="S11" s="623"/>
      <c r="T11" s="623"/>
      <c r="U11" s="623"/>
      <c r="V11" s="623"/>
      <c r="W11" s="623"/>
      <c r="X11" s="623"/>
      <c r="Y11" s="624"/>
    </row>
    <row r="12" spans="2:25" ht="20.100000000000001" customHeight="1" x14ac:dyDescent="0.2">
      <c r="B12" s="130"/>
      <c r="C12" s="130"/>
      <c r="D12" s="130"/>
      <c r="E12" s="130"/>
      <c r="F12" s="130"/>
      <c r="G12" s="130"/>
      <c r="I12" s="154"/>
      <c r="J12" s="154"/>
      <c r="K12" s="154"/>
      <c r="L12" s="154"/>
      <c r="M12" s="154"/>
      <c r="N12" s="154"/>
      <c r="O12" s="154"/>
      <c r="P12" s="154"/>
      <c r="Q12" s="154"/>
      <c r="R12" s="154"/>
      <c r="S12" s="154"/>
      <c r="T12" s="154"/>
      <c r="U12" s="154"/>
      <c r="V12" s="154"/>
      <c r="W12" s="154"/>
      <c r="X12" s="154"/>
      <c r="Y12" s="154"/>
    </row>
    <row r="14" spans="2:25" x14ac:dyDescent="0.2">
      <c r="B14" s="145"/>
      <c r="C14" s="144"/>
      <c r="D14" s="144"/>
      <c r="E14" s="144"/>
      <c r="F14" s="144"/>
      <c r="G14" s="144"/>
      <c r="H14" s="144"/>
      <c r="I14" s="144"/>
      <c r="J14" s="144"/>
      <c r="K14" s="144"/>
      <c r="L14" s="144"/>
      <c r="M14" s="144"/>
      <c r="N14" s="144"/>
      <c r="O14" s="144"/>
      <c r="P14" s="144"/>
      <c r="Q14" s="144"/>
      <c r="R14" s="144"/>
      <c r="S14" s="144"/>
      <c r="T14" s="144"/>
      <c r="U14" s="144"/>
      <c r="V14" s="144"/>
      <c r="W14" s="144"/>
      <c r="X14" s="144"/>
      <c r="Y14" s="166"/>
    </row>
    <row r="15" spans="2:25" x14ac:dyDescent="0.2">
      <c r="B15" s="136" t="s">
        <v>430</v>
      </c>
      <c r="Y15" s="182"/>
    </row>
    <row r="16" spans="2:25" x14ac:dyDescent="0.2">
      <c r="B16" s="136"/>
      <c r="Y16" s="182"/>
    </row>
    <row r="17" spans="2:28" x14ac:dyDescent="0.2">
      <c r="B17" s="136"/>
      <c r="C17" s="117" t="s">
        <v>429</v>
      </c>
      <c r="K17" s="137"/>
      <c r="L17" s="137"/>
      <c r="Y17" s="182"/>
    </row>
    <row r="18" spans="2:28" ht="6.75" customHeight="1" x14ac:dyDescent="0.2">
      <c r="B18" s="136"/>
      <c r="Y18" s="182"/>
    </row>
    <row r="19" spans="2:28" ht="17.25" customHeight="1" x14ac:dyDescent="0.2">
      <c r="B19" s="136"/>
      <c r="D19" s="661" t="s">
        <v>415</v>
      </c>
      <c r="E19" s="662"/>
      <c r="F19" s="662"/>
      <c r="G19" s="662"/>
      <c r="H19" s="662"/>
      <c r="I19" s="662"/>
      <c r="J19" s="662"/>
      <c r="K19" s="662"/>
      <c r="L19" s="662"/>
      <c r="M19" s="726"/>
      <c r="N19" s="661" t="s">
        <v>415</v>
      </c>
      <c r="O19" s="662"/>
      <c r="P19" s="662"/>
      <c r="Q19" s="662"/>
      <c r="R19" s="662"/>
      <c r="S19" s="662"/>
      <c r="T19" s="662"/>
      <c r="U19" s="662"/>
      <c r="V19" s="662"/>
      <c r="W19" s="662"/>
      <c r="X19" s="726"/>
      <c r="Y19" s="182"/>
    </row>
    <row r="20" spans="2:28" ht="26.25" customHeight="1" x14ac:dyDescent="0.2">
      <c r="B20" s="136"/>
      <c r="D20" s="661"/>
      <c r="E20" s="662"/>
      <c r="F20" s="662"/>
      <c r="G20" s="662"/>
      <c r="H20" s="662"/>
      <c r="I20" s="662"/>
      <c r="J20" s="662"/>
      <c r="K20" s="662"/>
      <c r="L20" s="662"/>
      <c r="M20" s="726"/>
      <c r="N20" s="661"/>
      <c r="O20" s="662"/>
      <c r="P20" s="662"/>
      <c r="Q20" s="662"/>
      <c r="R20" s="662"/>
      <c r="S20" s="662"/>
      <c r="T20" s="662"/>
      <c r="U20" s="662"/>
      <c r="V20" s="662"/>
      <c r="W20" s="662"/>
      <c r="X20" s="726"/>
      <c r="Y20" s="182"/>
    </row>
    <row r="21" spans="2:28" x14ac:dyDescent="0.2">
      <c r="B21" s="136"/>
      <c r="M21" s="130"/>
      <c r="R21" s="130"/>
      <c r="X21" s="130"/>
      <c r="Y21" s="182"/>
      <c r="Z21" s="184"/>
      <c r="AA21" s="184"/>
      <c r="AB21" s="184"/>
    </row>
    <row r="22" spans="2:28" x14ac:dyDescent="0.2">
      <c r="B22" s="124"/>
      <c r="C22" s="123"/>
      <c r="D22" s="123"/>
      <c r="E22" s="123"/>
      <c r="F22" s="123"/>
      <c r="G22" s="123"/>
      <c r="H22" s="123"/>
      <c r="I22" s="123"/>
      <c r="J22" s="123"/>
      <c r="K22" s="123"/>
      <c r="L22" s="123"/>
      <c r="M22" s="123"/>
      <c r="N22" s="123"/>
      <c r="O22" s="123"/>
      <c r="P22" s="123"/>
      <c r="Q22" s="123"/>
      <c r="R22" s="123"/>
      <c r="S22" s="123"/>
      <c r="T22" s="123"/>
      <c r="U22" s="123"/>
      <c r="V22" s="123"/>
      <c r="W22" s="123"/>
      <c r="X22" s="123"/>
      <c r="Y22" s="132"/>
      <c r="Z22" s="184"/>
      <c r="AA22" s="184"/>
      <c r="AB22" s="184"/>
    </row>
    <row r="23" spans="2:28" x14ac:dyDescent="0.2">
      <c r="Z23" s="184"/>
      <c r="AA23" s="184"/>
      <c r="AB23" s="184"/>
    </row>
    <row r="25" spans="2:28" x14ac:dyDescent="0.2">
      <c r="B25" s="117" t="s">
        <v>428</v>
      </c>
    </row>
    <row r="26" spans="2:28" x14ac:dyDescent="0.2">
      <c r="B26" s="117" t="s">
        <v>413</v>
      </c>
      <c r="D26" s="117" t="s">
        <v>427</v>
      </c>
      <c r="K26" s="184"/>
      <c r="L26" s="184"/>
      <c r="M26" s="184"/>
      <c r="N26" s="184"/>
      <c r="O26" s="184"/>
      <c r="P26" s="184"/>
      <c r="Q26" s="184"/>
      <c r="R26" s="184"/>
      <c r="S26" s="184"/>
      <c r="T26" s="184"/>
      <c r="U26" s="184"/>
      <c r="V26" s="184"/>
      <c r="W26" s="184"/>
      <c r="X26" s="184"/>
      <c r="Y26" s="184"/>
      <c r="Z26" s="184"/>
      <c r="AA26" s="184"/>
      <c r="AB26" s="184"/>
    </row>
    <row r="38" spans="3:32" x14ac:dyDescent="0.2">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row>
    <row r="39" spans="3:32" x14ac:dyDescent="0.2">
      <c r="C39" s="144"/>
    </row>
    <row r="122" spans="3:7" x14ac:dyDescent="0.2">
      <c r="C122" s="123"/>
      <c r="D122" s="123"/>
      <c r="E122" s="123"/>
      <c r="F122" s="123"/>
      <c r="G122" s="123"/>
    </row>
    <row r="123" spans="3:7" x14ac:dyDescent="0.2">
      <c r="C123" s="144"/>
    </row>
  </sheetData>
  <mergeCells count="11">
    <mergeCell ref="G11:Y11"/>
    <mergeCell ref="D19:M19"/>
    <mergeCell ref="N19:X19"/>
    <mergeCell ref="D20:M20"/>
    <mergeCell ref="N20:X20"/>
    <mergeCell ref="B11:F11"/>
    <mergeCell ref="B4:Y4"/>
    <mergeCell ref="B6:F6"/>
    <mergeCell ref="G6:Y6"/>
    <mergeCell ref="B7:F7"/>
    <mergeCell ref="B8:F10"/>
  </mergeCells>
  <phoneticPr fontId="29"/>
  <dataValidations count="1">
    <dataValidation type="list" allowBlank="1" showInputMessage="1" showErrorMessage="1" sqref="L7 Q7 G7:G10 G12" xr:uid="{607E2597-A1EA-4B17-844E-AB88F70CCDAC}">
      <formula1>"□,■"</formula1>
    </dataValidation>
  </dataValidations>
  <pageMargins left="0.7" right="0.7" top="0.75" bottom="0.75" header="0.3" footer="0.3"/>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E2572-8053-41D3-A2C3-0EEEE17E3C52}">
  <sheetPr>
    <tabColor rgb="FF0070C0"/>
  </sheetPr>
  <dimension ref="B1:AE123"/>
  <sheetViews>
    <sheetView view="pageBreakPreview" zoomScaleNormal="100" zoomScaleSheetLayoutView="100" workbookViewId="0"/>
  </sheetViews>
  <sheetFormatPr defaultColWidth="3.44140625" defaultRowHeight="13.2" x14ac:dyDescent="0.2"/>
  <cols>
    <col min="1" max="1" width="1.21875" style="112" customWidth="1"/>
    <col min="2" max="2" width="3.109375" style="113" customWidth="1"/>
    <col min="3" max="26" width="3.109375" style="112" customWidth="1"/>
    <col min="27" max="29" width="3.21875" style="112" customWidth="1"/>
    <col min="30" max="30" width="3.109375" style="112" customWidth="1"/>
    <col min="31" max="31" width="1.21875" style="112" customWidth="1"/>
    <col min="32" max="16384" width="3.44140625" style="112"/>
  </cols>
  <sheetData>
    <row r="1" spans="2:30" s="117" customFormat="1" x14ac:dyDescent="0.2"/>
    <row r="2" spans="2:30" s="117" customFormat="1" x14ac:dyDescent="0.2">
      <c r="B2" s="526" t="s">
        <v>1126</v>
      </c>
    </row>
    <row r="3" spans="2:30" s="117" customFormat="1" x14ac:dyDescent="0.2">
      <c r="U3" s="171" t="s">
        <v>134</v>
      </c>
      <c r="V3" s="622"/>
      <c r="W3" s="622"/>
      <c r="X3" s="171" t="s">
        <v>133</v>
      </c>
      <c r="Y3" s="622"/>
      <c r="Z3" s="622"/>
      <c r="AA3" s="171" t="s">
        <v>132</v>
      </c>
      <c r="AB3" s="622"/>
      <c r="AC3" s="622"/>
      <c r="AD3" s="171" t="s">
        <v>131</v>
      </c>
    </row>
    <row r="4" spans="2:30" s="117" customFormat="1" x14ac:dyDescent="0.2">
      <c r="AD4" s="171"/>
    </row>
    <row r="5" spans="2:30" s="117" customFormat="1" x14ac:dyDescent="0.2">
      <c r="B5" s="622" t="s">
        <v>130</v>
      </c>
      <c r="C5" s="622"/>
      <c r="D5" s="622"/>
      <c r="E5" s="622"/>
      <c r="F5" s="622"/>
      <c r="G5" s="622"/>
      <c r="H5" s="622"/>
      <c r="I5" s="622"/>
      <c r="J5" s="622"/>
      <c r="K5" s="622"/>
      <c r="L5" s="622"/>
      <c r="M5" s="622"/>
      <c r="N5" s="622"/>
      <c r="O5" s="622"/>
      <c r="P5" s="622"/>
      <c r="Q5" s="622"/>
      <c r="R5" s="622"/>
      <c r="S5" s="622"/>
      <c r="T5" s="622"/>
      <c r="U5" s="622"/>
      <c r="V5" s="622"/>
      <c r="W5" s="622"/>
      <c r="X5" s="622"/>
      <c r="Y5" s="622"/>
      <c r="Z5" s="622"/>
      <c r="AA5" s="622"/>
      <c r="AB5" s="622"/>
      <c r="AC5" s="622"/>
      <c r="AD5" s="622"/>
    </row>
    <row r="6" spans="2:30" s="117" customFormat="1" x14ac:dyDescent="0.2">
      <c r="B6" s="622" t="s">
        <v>1125</v>
      </c>
      <c r="C6" s="622"/>
      <c r="D6" s="622"/>
      <c r="E6" s="622"/>
      <c r="F6" s="622"/>
      <c r="G6" s="622"/>
      <c r="H6" s="622"/>
      <c r="I6" s="622"/>
      <c r="J6" s="622"/>
      <c r="K6" s="622"/>
      <c r="L6" s="622"/>
      <c r="M6" s="622"/>
      <c r="N6" s="622"/>
      <c r="O6" s="622"/>
      <c r="P6" s="622"/>
      <c r="Q6" s="622"/>
      <c r="R6" s="622"/>
      <c r="S6" s="622"/>
      <c r="T6" s="622"/>
      <c r="U6" s="622"/>
      <c r="V6" s="622"/>
      <c r="W6" s="622"/>
      <c r="X6" s="622"/>
      <c r="Y6" s="622"/>
      <c r="Z6" s="622"/>
      <c r="AA6" s="622"/>
      <c r="AB6" s="622"/>
      <c r="AC6" s="622"/>
      <c r="AD6" s="622"/>
    </row>
    <row r="7" spans="2:30" s="117" customFormat="1" x14ac:dyDescent="0.2"/>
    <row r="8" spans="2:30" s="117" customFormat="1" ht="21" customHeight="1" x14ac:dyDescent="0.2">
      <c r="B8" s="617" t="s">
        <v>129</v>
      </c>
      <c r="C8" s="617"/>
      <c r="D8" s="617"/>
      <c r="E8" s="617"/>
      <c r="F8" s="618"/>
      <c r="G8" s="619"/>
      <c r="H8" s="620"/>
      <c r="I8" s="620"/>
      <c r="J8" s="620"/>
      <c r="K8" s="620"/>
      <c r="L8" s="620"/>
      <c r="M8" s="620"/>
      <c r="N8" s="620"/>
      <c r="O8" s="620"/>
      <c r="P8" s="620"/>
      <c r="Q8" s="620"/>
      <c r="R8" s="620"/>
      <c r="S8" s="620"/>
      <c r="T8" s="620"/>
      <c r="U8" s="620"/>
      <c r="V8" s="620"/>
      <c r="W8" s="620"/>
      <c r="X8" s="620"/>
      <c r="Y8" s="620"/>
      <c r="Z8" s="620"/>
      <c r="AA8" s="620"/>
      <c r="AB8" s="620"/>
      <c r="AC8" s="620"/>
      <c r="AD8" s="621"/>
    </row>
    <row r="9" spans="2:30" ht="21" customHeight="1" x14ac:dyDescent="0.2">
      <c r="B9" s="618" t="s">
        <v>128</v>
      </c>
      <c r="C9" s="623"/>
      <c r="D9" s="623"/>
      <c r="E9" s="623"/>
      <c r="F9" s="624"/>
      <c r="G9" s="134" t="s">
        <v>44</v>
      </c>
      <c r="H9" s="169" t="s">
        <v>127</v>
      </c>
      <c r="I9" s="169"/>
      <c r="J9" s="169"/>
      <c r="K9" s="169"/>
      <c r="L9" s="133" t="s">
        <v>44</v>
      </c>
      <c r="M9" s="169" t="s">
        <v>126</v>
      </c>
      <c r="N9" s="169"/>
      <c r="O9" s="169"/>
      <c r="P9" s="169"/>
      <c r="Q9" s="133" t="s">
        <v>44</v>
      </c>
      <c r="R9" s="169" t="s">
        <v>125</v>
      </c>
      <c r="S9" s="168"/>
      <c r="T9" s="168"/>
      <c r="U9" s="168"/>
      <c r="V9" s="168"/>
      <c r="W9" s="168"/>
      <c r="X9" s="168"/>
      <c r="Y9" s="168"/>
      <c r="Z9" s="168"/>
      <c r="AA9" s="168"/>
      <c r="AB9" s="168"/>
      <c r="AC9" s="168"/>
      <c r="AD9" s="167"/>
    </row>
    <row r="10" spans="2:30" ht="21" customHeight="1" x14ac:dyDescent="0.2">
      <c r="B10" s="625" t="s">
        <v>124</v>
      </c>
      <c r="C10" s="626"/>
      <c r="D10" s="626"/>
      <c r="E10" s="626"/>
      <c r="F10" s="627"/>
      <c r="G10" s="350" t="s">
        <v>44</v>
      </c>
      <c r="H10" s="172" t="s">
        <v>1124</v>
      </c>
      <c r="I10" s="173"/>
      <c r="J10" s="173"/>
      <c r="K10" s="173"/>
      <c r="L10" s="173"/>
      <c r="M10" s="173"/>
      <c r="N10" s="173"/>
      <c r="O10" s="173"/>
      <c r="P10" s="173"/>
      <c r="Q10" s="173"/>
      <c r="R10" s="146" t="s">
        <v>44</v>
      </c>
      <c r="S10" s="144" t="s">
        <v>1123</v>
      </c>
      <c r="T10" s="164"/>
      <c r="U10" s="164"/>
      <c r="V10" s="164"/>
      <c r="W10" s="164"/>
      <c r="X10" s="164"/>
      <c r="Y10" s="164"/>
      <c r="Z10" s="164"/>
      <c r="AA10" s="164"/>
      <c r="AB10" s="164"/>
      <c r="AC10" s="164"/>
      <c r="AD10" s="163"/>
    </row>
    <row r="11" spans="2:30" ht="21" customHeight="1" x14ac:dyDescent="0.2">
      <c r="B11" s="628"/>
      <c r="C11" s="629"/>
      <c r="D11" s="629"/>
      <c r="E11" s="629"/>
      <c r="F11" s="630"/>
      <c r="G11" s="149" t="s">
        <v>44</v>
      </c>
      <c r="H11" s="123" t="s">
        <v>1122</v>
      </c>
      <c r="I11" s="122"/>
      <c r="J11" s="122"/>
      <c r="K11" s="122"/>
      <c r="L11" s="122"/>
      <c r="M11" s="122"/>
      <c r="N11" s="122"/>
      <c r="O11" s="122"/>
      <c r="P11" s="122"/>
      <c r="Q11" s="122"/>
      <c r="R11" s="122"/>
      <c r="S11" s="162"/>
      <c r="T11" s="162"/>
      <c r="U11" s="162"/>
      <c r="V11" s="162"/>
      <c r="W11" s="162"/>
      <c r="X11" s="162"/>
      <c r="Y11" s="162"/>
      <c r="Z11" s="162"/>
      <c r="AA11" s="162"/>
      <c r="AB11" s="162"/>
      <c r="AC11" s="162"/>
      <c r="AD11" s="341"/>
    </row>
    <row r="12" spans="2:30" ht="21" customHeight="1" x14ac:dyDescent="0.2">
      <c r="B12" s="625" t="s">
        <v>123</v>
      </c>
      <c r="C12" s="626"/>
      <c r="D12" s="626"/>
      <c r="E12" s="626"/>
      <c r="F12" s="627"/>
      <c r="G12" s="165" t="s">
        <v>44</v>
      </c>
      <c r="H12" s="144" t="s">
        <v>122</v>
      </c>
      <c r="I12" s="143"/>
      <c r="J12" s="143"/>
      <c r="K12" s="143"/>
      <c r="L12" s="143"/>
      <c r="M12" s="143"/>
      <c r="N12" s="143"/>
      <c r="O12" s="143"/>
      <c r="P12" s="143"/>
      <c r="Q12" s="143"/>
      <c r="R12" s="143"/>
      <c r="S12" s="146" t="s">
        <v>44</v>
      </c>
      <c r="T12" s="144" t="s">
        <v>121</v>
      </c>
      <c r="U12" s="164"/>
      <c r="V12" s="164"/>
      <c r="W12" s="164"/>
      <c r="X12" s="164"/>
      <c r="Y12" s="164"/>
      <c r="Z12" s="164"/>
      <c r="AA12" s="164"/>
      <c r="AB12" s="164"/>
      <c r="AC12" s="164"/>
      <c r="AD12" s="163"/>
    </row>
    <row r="13" spans="2:30" ht="21" customHeight="1" x14ac:dyDescent="0.2">
      <c r="B13" s="628"/>
      <c r="C13" s="629"/>
      <c r="D13" s="629"/>
      <c r="E13" s="629"/>
      <c r="F13" s="630"/>
      <c r="G13" s="149" t="s">
        <v>44</v>
      </c>
      <c r="H13" s="123" t="s">
        <v>120</v>
      </c>
      <c r="I13" s="122"/>
      <c r="J13" s="122"/>
      <c r="K13" s="122"/>
      <c r="L13" s="122"/>
      <c r="M13" s="122"/>
      <c r="N13" s="122"/>
      <c r="O13" s="122"/>
      <c r="P13" s="122"/>
      <c r="Q13" s="122"/>
      <c r="R13" s="122"/>
      <c r="S13" s="162"/>
      <c r="T13" s="162"/>
      <c r="U13" s="162"/>
      <c r="V13" s="162"/>
      <c r="W13" s="162"/>
      <c r="X13" s="162"/>
      <c r="Y13" s="162"/>
      <c r="Z13" s="162"/>
      <c r="AA13" s="162"/>
      <c r="AB13" s="162"/>
      <c r="AC13" s="162"/>
      <c r="AD13" s="341"/>
    </row>
    <row r="14" spans="2:30" s="117" customFormat="1" ht="6" customHeight="1" x14ac:dyDescent="0.2"/>
    <row r="15" spans="2:30" s="117" customFormat="1" x14ac:dyDescent="0.15">
      <c r="B15" s="631" t="s">
        <v>119</v>
      </c>
      <c r="C15" s="632"/>
      <c r="D15" s="632"/>
      <c r="E15" s="632"/>
      <c r="F15" s="633"/>
      <c r="G15" s="640"/>
      <c r="H15" s="641"/>
      <c r="I15" s="641"/>
      <c r="J15" s="641"/>
      <c r="K15" s="641"/>
      <c r="L15" s="641"/>
      <c r="M15" s="641"/>
      <c r="N15" s="641"/>
      <c r="O15" s="641"/>
      <c r="P15" s="641"/>
      <c r="Q15" s="641"/>
      <c r="R15" s="641"/>
      <c r="S15" s="641"/>
      <c r="T15" s="641"/>
      <c r="U15" s="641"/>
      <c r="V15" s="641"/>
      <c r="W15" s="641"/>
      <c r="X15" s="641"/>
      <c r="Y15" s="642"/>
      <c r="Z15" s="159"/>
      <c r="AA15" s="158" t="s">
        <v>101</v>
      </c>
      <c r="AB15" s="158" t="s">
        <v>94</v>
      </c>
      <c r="AC15" s="158" t="s">
        <v>100</v>
      </c>
      <c r="AD15" s="142"/>
    </row>
    <row r="16" spans="2:30" s="117" customFormat="1" ht="27" customHeight="1" x14ac:dyDescent="0.2">
      <c r="B16" s="634"/>
      <c r="C16" s="635"/>
      <c r="D16" s="635"/>
      <c r="E16" s="635"/>
      <c r="F16" s="636"/>
      <c r="G16" s="643" t="s">
        <v>118</v>
      </c>
      <c r="H16" s="644"/>
      <c r="I16" s="644"/>
      <c r="J16" s="644"/>
      <c r="K16" s="644"/>
      <c r="L16" s="644"/>
      <c r="M16" s="644"/>
      <c r="N16" s="644"/>
      <c r="O16" s="644"/>
      <c r="P16" s="644"/>
      <c r="Q16" s="644"/>
      <c r="R16" s="644"/>
      <c r="S16" s="644"/>
      <c r="T16" s="644"/>
      <c r="U16" s="644"/>
      <c r="V16" s="644"/>
      <c r="W16" s="644"/>
      <c r="X16" s="644"/>
      <c r="Y16" s="645"/>
      <c r="Z16" s="131"/>
      <c r="AA16" s="130" t="s">
        <v>44</v>
      </c>
      <c r="AB16" s="130" t="s">
        <v>94</v>
      </c>
      <c r="AC16" s="130" t="s">
        <v>44</v>
      </c>
      <c r="AD16" s="129"/>
    </row>
    <row r="17" spans="2:30" s="117" customFormat="1" ht="27" customHeight="1" x14ac:dyDescent="0.2">
      <c r="B17" s="634"/>
      <c r="C17" s="635"/>
      <c r="D17" s="635"/>
      <c r="E17" s="635"/>
      <c r="F17" s="636"/>
      <c r="G17" s="646" t="s">
        <v>117</v>
      </c>
      <c r="H17" s="647"/>
      <c r="I17" s="647"/>
      <c r="J17" s="647"/>
      <c r="K17" s="647"/>
      <c r="L17" s="647"/>
      <c r="M17" s="647"/>
      <c r="N17" s="647"/>
      <c r="O17" s="647"/>
      <c r="P17" s="647"/>
      <c r="Q17" s="647"/>
      <c r="R17" s="647"/>
      <c r="S17" s="647"/>
      <c r="T17" s="647"/>
      <c r="U17" s="647"/>
      <c r="V17" s="647"/>
      <c r="W17" s="647"/>
      <c r="X17" s="647"/>
      <c r="Y17" s="648"/>
      <c r="Z17" s="131"/>
      <c r="AA17" s="130" t="s">
        <v>44</v>
      </c>
      <c r="AB17" s="130" t="s">
        <v>94</v>
      </c>
      <c r="AC17" s="130" t="s">
        <v>44</v>
      </c>
      <c r="AD17" s="129"/>
    </row>
    <row r="18" spans="2:30" s="117" customFormat="1" ht="27" customHeight="1" x14ac:dyDescent="0.2">
      <c r="B18" s="637"/>
      <c r="C18" s="638"/>
      <c r="D18" s="638"/>
      <c r="E18" s="638"/>
      <c r="F18" s="639"/>
      <c r="G18" s="649" t="s">
        <v>1121</v>
      </c>
      <c r="H18" s="650"/>
      <c r="I18" s="650"/>
      <c r="J18" s="650"/>
      <c r="K18" s="650"/>
      <c r="L18" s="650"/>
      <c r="M18" s="650"/>
      <c r="N18" s="650"/>
      <c r="O18" s="650"/>
      <c r="P18" s="650"/>
      <c r="Q18" s="650"/>
      <c r="R18" s="650"/>
      <c r="S18" s="650"/>
      <c r="T18" s="650"/>
      <c r="U18" s="650"/>
      <c r="V18" s="650"/>
      <c r="W18" s="650"/>
      <c r="X18" s="650"/>
      <c r="Y18" s="651"/>
      <c r="Z18" s="525"/>
      <c r="AA18" s="148" t="s">
        <v>44</v>
      </c>
      <c r="AB18" s="148" t="s">
        <v>94</v>
      </c>
      <c r="AC18" s="148" t="s">
        <v>44</v>
      </c>
      <c r="AD18" s="524"/>
    </row>
    <row r="19" spans="2:30" s="117" customFormat="1" ht="6" customHeight="1" x14ac:dyDescent="0.2">
      <c r="B19" s="154"/>
      <c r="C19" s="154"/>
      <c r="D19" s="154"/>
      <c r="E19" s="154"/>
      <c r="F19" s="154"/>
      <c r="G19" s="153"/>
      <c r="H19" s="153"/>
      <c r="I19" s="153"/>
      <c r="J19" s="153"/>
      <c r="K19" s="153"/>
      <c r="L19" s="153"/>
      <c r="M19" s="153"/>
      <c r="N19" s="153"/>
      <c r="O19" s="153"/>
      <c r="P19" s="153"/>
      <c r="Q19" s="153"/>
      <c r="R19" s="153"/>
      <c r="S19" s="153"/>
      <c r="T19" s="153"/>
      <c r="U19" s="153"/>
      <c r="V19" s="153"/>
      <c r="W19" s="153"/>
      <c r="X19" s="153"/>
      <c r="Y19" s="153"/>
      <c r="Z19" s="523"/>
      <c r="AA19" s="523"/>
      <c r="AB19" s="523"/>
      <c r="AC19" s="523"/>
      <c r="AD19" s="523"/>
    </row>
    <row r="20" spans="2:30" s="117" customFormat="1" x14ac:dyDescent="0.2">
      <c r="B20" s="117" t="s">
        <v>116</v>
      </c>
      <c r="C20" s="154"/>
      <c r="D20" s="154"/>
      <c r="E20" s="154"/>
      <c r="F20" s="154"/>
      <c r="G20" s="153"/>
      <c r="H20" s="153"/>
      <c r="I20" s="153"/>
      <c r="J20" s="153"/>
      <c r="K20" s="153"/>
      <c r="L20" s="153"/>
      <c r="M20" s="153"/>
      <c r="N20" s="153"/>
      <c r="O20" s="153"/>
      <c r="P20" s="153"/>
      <c r="Q20" s="153"/>
      <c r="R20" s="153"/>
      <c r="S20" s="153"/>
      <c r="T20" s="153"/>
      <c r="U20" s="153"/>
      <c r="V20" s="153"/>
      <c r="W20" s="153"/>
      <c r="X20" s="153"/>
      <c r="Y20" s="153"/>
      <c r="Z20" s="523"/>
      <c r="AA20" s="523"/>
      <c r="AB20" s="523"/>
      <c r="AC20" s="523"/>
      <c r="AD20" s="523"/>
    </row>
    <row r="21" spans="2:30" s="117" customFormat="1" x14ac:dyDescent="0.2">
      <c r="B21" s="117" t="s">
        <v>115</v>
      </c>
      <c r="AC21" s="137"/>
      <c r="AD21" s="137"/>
    </row>
    <row r="22" spans="2:30" s="117" customFormat="1" ht="3.75" customHeight="1" x14ac:dyDescent="0.2"/>
    <row r="23" spans="2:30" s="117" customFormat="1" ht="2.25" customHeight="1" x14ac:dyDescent="0.2">
      <c r="B23" s="652" t="s">
        <v>109</v>
      </c>
      <c r="C23" s="653"/>
      <c r="D23" s="653"/>
      <c r="E23" s="653"/>
      <c r="F23" s="654"/>
      <c r="G23" s="145"/>
      <c r="H23" s="144"/>
      <c r="I23" s="144"/>
      <c r="J23" s="144"/>
      <c r="K23" s="144"/>
      <c r="L23" s="144"/>
      <c r="M23" s="144"/>
      <c r="N23" s="144"/>
      <c r="O23" s="144"/>
      <c r="P23" s="144"/>
      <c r="Q23" s="144"/>
      <c r="R23" s="144"/>
      <c r="S23" s="144"/>
      <c r="T23" s="144"/>
      <c r="U23" s="144"/>
      <c r="V23" s="144"/>
      <c r="W23" s="144"/>
      <c r="X23" s="144"/>
      <c r="Y23" s="144"/>
      <c r="Z23" s="145"/>
      <c r="AA23" s="144"/>
      <c r="AB23" s="144"/>
      <c r="AC23" s="143"/>
      <c r="AD23" s="142"/>
    </row>
    <row r="24" spans="2:30" s="117" customFormat="1" ht="13.5" customHeight="1" x14ac:dyDescent="0.2">
      <c r="B24" s="655"/>
      <c r="C24" s="656"/>
      <c r="D24" s="656"/>
      <c r="E24" s="656"/>
      <c r="F24" s="657"/>
      <c r="G24" s="136"/>
      <c r="H24" s="117" t="s">
        <v>105</v>
      </c>
      <c r="Z24" s="136"/>
      <c r="AA24" s="141" t="s">
        <v>101</v>
      </c>
      <c r="AB24" s="141" t="s">
        <v>94</v>
      </c>
      <c r="AC24" s="141" t="s">
        <v>100</v>
      </c>
      <c r="AD24" s="140"/>
    </row>
    <row r="25" spans="2:30" s="117" customFormat="1" ht="15.75" customHeight="1" x14ac:dyDescent="0.2">
      <c r="B25" s="655"/>
      <c r="C25" s="656"/>
      <c r="D25" s="656"/>
      <c r="E25" s="656"/>
      <c r="F25" s="657"/>
      <c r="G25" s="136"/>
      <c r="I25" s="139" t="s">
        <v>99</v>
      </c>
      <c r="J25" s="336" t="s">
        <v>560</v>
      </c>
      <c r="K25" s="151"/>
      <c r="L25" s="151"/>
      <c r="M25" s="151"/>
      <c r="N25" s="151"/>
      <c r="O25" s="151"/>
      <c r="P25" s="151"/>
      <c r="Q25" s="151"/>
      <c r="R25" s="151"/>
      <c r="S25" s="151"/>
      <c r="T25" s="151"/>
      <c r="U25" s="661"/>
      <c r="V25" s="662"/>
      <c r="W25" s="138" t="s">
        <v>95</v>
      </c>
      <c r="Z25" s="340"/>
      <c r="AC25" s="137"/>
      <c r="AD25" s="129"/>
    </row>
    <row r="26" spans="2:30" s="117" customFormat="1" ht="15.75" customHeight="1" x14ac:dyDescent="0.2">
      <c r="B26" s="655"/>
      <c r="C26" s="656"/>
      <c r="D26" s="656"/>
      <c r="E26" s="656"/>
      <c r="F26" s="657"/>
      <c r="G26" s="136"/>
      <c r="I26" s="135" t="s">
        <v>97</v>
      </c>
      <c r="J26" s="336" t="s">
        <v>108</v>
      </c>
      <c r="K26" s="151"/>
      <c r="L26" s="151"/>
      <c r="M26" s="151"/>
      <c r="N26" s="151"/>
      <c r="O26" s="151"/>
      <c r="P26" s="151"/>
      <c r="Q26" s="151"/>
      <c r="R26" s="151"/>
      <c r="S26" s="151"/>
      <c r="T26" s="151"/>
      <c r="U26" s="661"/>
      <c r="V26" s="662"/>
      <c r="W26" s="138" t="s">
        <v>95</v>
      </c>
      <c r="Y26" s="468"/>
      <c r="Z26" s="131"/>
      <c r="AA26" s="130" t="s">
        <v>44</v>
      </c>
      <c r="AB26" s="130" t="s">
        <v>94</v>
      </c>
      <c r="AC26" s="130" t="s">
        <v>44</v>
      </c>
      <c r="AD26" s="129"/>
    </row>
    <row r="27" spans="2:30" s="117" customFormat="1" x14ac:dyDescent="0.2">
      <c r="B27" s="655"/>
      <c r="C27" s="656"/>
      <c r="D27" s="656"/>
      <c r="E27" s="656"/>
      <c r="F27" s="657"/>
      <c r="G27" s="136"/>
      <c r="H27" s="117" t="s">
        <v>107</v>
      </c>
      <c r="U27" s="130"/>
      <c r="V27" s="130"/>
      <c r="Z27" s="136"/>
      <c r="AC27" s="137"/>
      <c r="AD27" s="129"/>
    </row>
    <row r="28" spans="2:30" s="117" customFormat="1" x14ac:dyDescent="0.2">
      <c r="B28" s="655"/>
      <c r="C28" s="656"/>
      <c r="D28" s="656"/>
      <c r="E28" s="656"/>
      <c r="F28" s="657"/>
      <c r="G28" s="136"/>
      <c r="H28" s="117" t="s">
        <v>114</v>
      </c>
      <c r="T28" s="119"/>
      <c r="U28" s="468"/>
      <c r="V28" s="130"/>
      <c r="Z28" s="136"/>
      <c r="AC28" s="137"/>
      <c r="AD28" s="129"/>
    </row>
    <row r="29" spans="2:30" s="117" customFormat="1" ht="29.25" customHeight="1" x14ac:dyDescent="0.2">
      <c r="B29" s="655"/>
      <c r="C29" s="656"/>
      <c r="D29" s="656"/>
      <c r="E29" s="656"/>
      <c r="F29" s="657"/>
      <c r="G29" s="136"/>
      <c r="I29" s="139" t="s">
        <v>106</v>
      </c>
      <c r="J29" s="663" t="s">
        <v>113</v>
      </c>
      <c r="K29" s="663"/>
      <c r="L29" s="663"/>
      <c r="M29" s="663"/>
      <c r="N29" s="663"/>
      <c r="O29" s="663"/>
      <c r="P29" s="663"/>
      <c r="Q29" s="663"/>
      <c r="R29" s="663"/>
      <c r="S29" s="663"/>
      <c r="T29" s="663"/>
      <c r="U29" s="661"/>
      <c r="V29" s="662"/>
      <c r="W29" s="138" t="s">
        <v>95</v>
      </c>
      <c r="Y29" s="468"/>
      <c r="Z29" s="131"/>
      <c r="AA29" s="130" t="s">
        <v>44</v>
      </c>
      <c r="AB29" s="130" t="s">
        <v>94</v>
      </c>
      <c r="AC29" s="130" t="s">
        <v>44</v>
      </c>
      <c r="AD29" s="129"/>
    </row>
    <row r="30" spans="2:30" s="117" customFormat="1" ht="2.25" customHeight="1" x14ac:dyDescent="0.2">
      <c r="B30" s="658"/>
      <c r="C30" s="659"/>
      <c r="D30" s="659"/>
      <c r="E30" s="659"/>
      <c r="F30" s="660"/>
      <c r="G30" s="124"/>
      <c r="H30" s="123"/>
      <c r="I30" s="123"/>
      <c r="J30" s="123"/>
      <c r="K30" s="123"/>
      <c r="L30" s="123"/>
      <c r="M30" s="123"/>
      <c r="N30" s="123"/>
      <c r="O30" s="123"/>
      <c r="P30" s="123"/>
      <c r="Q30" s="123"/>
      <c r="R30" s="123"/>
      <c r="S30" s="123"/>
      <c r="T30" s="125"/>
      <c r="U30" s="522"/>
      <c r="V30" s="148"/>
      <c r="W30" s="123"/>
      <c r="X30" s="123"/>
      <c r="Y30" s="123"/>
      <c r="Z30" s="124"/>
      <c r="AA30" s="123"/>
      <c r="AB30" s="123"/>
      <c r="AC30" s="122"/>
      <c r="AD30" s="121"/>
    </row>
    <row r="31" spans="2:30" s="117" customFormat="1" ht="6" customHeight="1" x14ac:dyDescent="0.2">
      <c r="B31" s="120"/>
      <c r="C31" s="120"/>
      <c r="D31" s="120"/>
      <c r="E31" s="120"/>
      <c r="F31" s="120"/>
      <c r="T31" s="119"/>
      <c r="U31" s="468"/>
      <c r="V31" s="130"/>
    </row>
    <row r="32" spans="2:30" s="117" customFormat="1" x14ac:dyDescent="0.2">
      <c r="B32" s="117" t="s">
        <v>112</v>
      </c>
      <c r="C32" s="120"/>
      <c r="D32" s="120"/>
      <c r="E32" s="120"/>
      <c r="F32" s="120"/>
      <c r="T32" s="119"/>
      <c r="U32" s="468"/>
      <c r="V32" s="130"/>
    </row>
    <row r="33" spans="2:31" s="117" customFormat="1" ht="4.5" customHeight="1" x14ac:dyDescent="0.2">
      <c r="B33" s="120"/>
      <c r="C33" s="120"/>
      <c r="D33" s="120"/>
      <c r="E33" s="120"/>
      <c r="F33" s="120"/>
      <c r="T33" s="119"/>
      <c r="U33" s="468"/>
      <c r="V33" s="130"/>
    </row>
    <row r="34" spans="2:31" s="117" customFormat="1" ht="2.25" customHeight="1" x14ac:dyDescent="0.2">
      <c r="B34" s="652" t="s">
        <v>109</v>
      </c>
      <c r="C34" s="653"/>
      <c r="D34" s="653"/>
      <c r="E34" s="653"/>
      <c r="F34" s="654"/>
      <c r="G34" s="145"/>
      <c r="H34" s="144"/>
      <c r="I34" s="144"/>
      <c r="J34" s="144"/>
      <c r="K34" s="144"/>
      <c r="L34" s="144"/>
      <c r="M34" s="144"/>
      <c r="N34" s="144"/>
      <c r="O34" s="144"/>
      <c r="P34" s="144"/>
      <c r="Q34" s="144"/>
      <c r="R34" s="144"/>
      <c r="S34" s="144"/>
      <c r="T34" s="144"/>
      <c r="U34" s="146"/>
      <c r="V34" s="146"/>
      <c r="W34" s="144"/>
      <c r="X34" s="144"/>
      <c r="Y34" s="144"/>
      <c r="Z34" s="145"/>
      <c r="AA34" s="144"/>
      <c r="AB34" s="144"/>
      <c r="AC34" s="143"/>
      <c r="AD34" s="142"/>
    </row>
    <row r="35" spans="2:31" s="117" customFormat="1" ht="13.5" customHeight="1" x14ac:dyDescent="0.2">
      <c r="B35" s="655"/>
      <c r="C35" s="656"/>
      <c r="D35" s="656"/>
      <c r="E35" s="656"/>
      <c r="F35" s="657"/>
      <c r="G35" s="136"/>
      <c r="H35" s="117" t="s">
        <v>111</v>
      </c>
      <c r="U35" s="130"/>
      <c r="V35" s="130"/>
      <c r="Z35" s="136"/>
      <c r="AA35" s="141" t="s">
        <v>101</v>
      </c>
      <c r="AB35" s="141" t="s">
        <v>94</v>
      </c>
      <c r="AC35" s="141" t="s">
        <v>100</v>
      </c>
      <c r="AD35" s="140"/>
    </row>
    <row r="36" spans="2:31" s="117" customFormat="1" ht="15.75" customHeight="1" x14ac:dyDescent="0.2">
      <c r="B36" s="655"/>
      <c r="C36" s="656"/>
      <c r="D36" s="656"/>
      <c r="E36" s="656"/>
      <c r="F36" s="657"/>
      <c r="G36" s="136"/>
      <c r="I36" s="139" t="s">
        <v>99</v>
      </c>
      <c r="J36" s="330" t="s">
        <v>560</v>
      </c>
      <c r="K36" s="151"/>
      <c r="L36" s="151"/>
      <c r="M36" s="151"/>
      <c r="N36" s="151"/>
      <c r="O36" s="151"/>
      <c r="P36" s="151"/>
      <c r="Q36" s="151"/>
      <c r="R36" s="151"/>
      <c r="S36" s="151"/>
      <c r="T36" s="151"/>
      <c r="U36" s="661"/>
      <c r="V36" s="662"/>
      <c r="W36" s="138" t="s">
        <v>95</v>
      </c>
      <c r="Z36" s="340"/>
      <c r="AC36" s="137"/>
      <c r="AD36" s="129"/>
    </row>
    <row r="37" spans="2:31" s="117" customFormat="1" ht="15.75" customHeight="1" x14ac:dyDescent="0.2">
      <c r="B37" s="655"/>
      <c r="C37" s="656"/>
      <c r="D37" s="656"/>
      <c r="E37" s="656"/>
      <c r="F37" s="657"/>
      <c r="G37" s="136"/>
      <c r="I37" s="135" t="s">
        <v>97</v>
      </c>
      <c r="J37" s="150" t="s">
        <v>108</v>
      </c>
      <c r="K37" s="123"/>
      <c r="L37" s="123"/>
      <c r="M37" s="123"/>
      <c r="N37" s="123"/>
      <c r="O37" s="123"/>
      <c r="P37" s="123"/>
      <c r="Q37" s="123"/>
      <c r="R37" s="123"/>
      <c r="S37" s="123"/>
      <c r="T37" s="123"/>
      <c r="U37" s="661"/>
      <c r="V37" s="662"/>
      <c r="W37" s="138" t="s">
        <v>95</v>
      </c>
      <c r="Y37" s="468"/>
      <c r="Z37" s="131"/>
      <c r="AA37" s="130" t="s">
        <v>44</v>
      </c>
      <c r="AB37" s="130" t="s">
        <v>94</v>
      </c>
      <c r="AC37" s="130" t="s">
        <v>44</v>
      </c>
      <c r="AD37" s="129"/>
    </row>
    <row r="38" spans="2:31" s="117" customFormat="1" ht="13.5" customHeight="1" x14ac:dyDescent="0.2">
      <c r="B38" s="658"/>
      <c r="C38" s="659"/>
      <c r="D38" s="659"/>
      <c r="E38" s="659"/>
      <c r="F38" s="660"/>
      <c r="G38" s="136"/>
      <c r="H38" s="117" t="s">
        <v>107</v>
      </c>
      <c r="U38" s="130"/>
      <c r="V38" s="130"/>
      <c r="Z38" s="136"/>
      <c r="AC38" s="137"/>
      <c r="AD38" s="129"/>
    </row>
    <row r="39" spans="2:31" s="117" customFormat="1" ht="13.5" customHeight="1" x14ac:dyDescent="0.2">
      <c r="B39" s="655"/>
      <c r="C39" s="653"/>
      <c r="D39" s="656"/>
      <c r="E39" s="656"/>
      <c r="F39" s="657"/>
      <c r="G39" s="136"/>
      <c r="H39" s="117" t="s">
        <v>1120</v>
      </c>
      <c r="T39" s="119"/>
      <c r="U39" s="468"/>
      <c r="V39" s="130"/>
      <c r="Z39" s="136"/>
      <c r="AC39" s="137"/>
      <c r="AD39" s="129"/>
      <c r="AE39" s="136"/>
    </row>
    <row r="40" spans="2:31" s="117" customFormat="1" ht="30" customHeight="1" x14ac:dyDescent="0.2">
      <c r="B40" s="655"/>
      <c r="C40" s="656"/>
      <c r="D40" s="656"/>
      <c r="E40" s="656"/>
      <c r="F40" s="657"/>
      <c r="G40" s="136"/>
      <c r="I40" s="139" t="s">
        <v>106</v>
      </c>
      <c r="J40" s="663" t="s">
        <v>1118</v>
      </c>
      <c r="K40" s="663"/>
      <c r="L40" s="663"/>
      <c r="M40" s="663"/>
      <c r="N40" s="663"/>
      <c r="O40" s="663"/>
      <c r="P40" s="663"/>
      <c r="Q40" s="663"/>
      <c r="R40" s="663"/>
      <c r="S40" s="663"/>
      <c r="T40" s="663"/>
      <c r="U40" s="661"/>
      <c r="V40" s="662"/>
      <c r="W40" s="138" t="s">
        <v>95</v>
      </c>
      <c r="Y40" s="468"/>
      <c r="Z40" s="131"/>
      <c r="AA40" s="130" t="s">
        <v>44</v>
      </c>
      <c r="AB40" s="130" t="s">
        <v>94</v>
      </c>
      <c r="AC40" s="130" t="s">
        <v>44</v>
      </c>
      <c r="AD40" s="129"/>
    </row>
    <row r="41" spans="2:31" s="117" customFormat="1" ht="2.25" customHeight="1" x14ac:dyDescent="0.2">
      <c r="B41" s="658"/>
      <c r="C41" s="659"/>
      <c r="D41" s="659"/>
      <c r="E41" s="659"/>
      <c r="F41" s="660"/>
      <c r="G41" s="124"/>
      <c r="H41" s="123"/>
      <c r="I41" s="123"/>
      <c r="J41" s="123"/>
      <c r="K41" s="123"/>
      <c r="L41" s="123"/>
      <c r="M41" s="123"/>
      <c r="N41" s="123"/>
      <c r="O41" s="123"/>
      <c r="P41" s="123"/>
      <c r="Q41" s="123"/>
      <c r="R41" s="123"/>
      <c r="S41" s="123"/>
      <c r="T41" s="125"/>
      <c r="U41" s="522"/>
      <c r="V41" s="148"/>
      <c r="W41" s="123"/>
      <c r="X41" s="123"/>
      <c r="Y41" s="123"/>
      <c r="Z41" s="124"/>
      <c r="AA41" s="123"/>
      <c r="AB41" s="123"/>
      <c r="AC41" s="122"/>
      <c r="AD41" s="121"/>
    </row>
    <row r="42" spans="2:31" s="117" customFormat="1" ht="6" customHeight="1" x14ac:dyDescent="0.2">
      <c r="B42" s="120"/>
      <c r="C42" s="120"/>
      <c r="D42" s="120"/>
      <c r="E42" s="120"/>
      <c r="F42" s="120"/>
      <c r="T42" s="119"/>
      <c r="U42" s="468"/>
      <c r="V42" s="130"/>
    </row>
    <row r="43" spans="2:31" s="117" customFormat="1" ht="13.5" customHeight="1" x14ac:dyDescent="0.2">
      <c r="B43" s="117" t="s">
        <v>763</v>
      </c>
      <c r="C43" s="120"/>
      <c r="D43" s="120"/>
      <c r="E43" s="120"/>
      <c r="F43" s="120"/>
      <c r="T43" s="119"/>
      <c r="U43" s="468"/>
      <c r="V43" s="130"/>
    </row>
    <row r="44" spans="2:31" s="117" customFormat="1" ht="13.5" customHeight="1" x14ac:dyDescent="0.2">
      <c r="B44" s="152" t="s">
        <v>110</v>
      </c>
      <c r="D44" s="120"/>
      <c r="E44" s="120"/>
      <c r="F44" s="120"/>
      <c r="T44" s="119"/>
      <c r="U44" s="468"/>
      <c r="V44" s="130"/>
    </row>
    <row r="45" spans="2:31" s="117" customFormat="1" ht="3" customHeight="1" x14ac:dyDescent="0.2">
      <c r="C45" s="120"/>
      <c r="D45" s="120"/>
      <c r="E45" s="120"/>
      <c r="F45" s="120"/>
      <c r="T45" s="119"/>
      <c r="U45" s="468"/>
      <c r="V45" s="130"/>
    </row>
    <row r="46" spans="2:31" s="117" customFormat="1" ht="3" customHeight="1" x14ac:dyDescent="0.2">
      <c r="B46" s="652" t="s">
        <v>109</v>
      </c>
      <c r="C46" s="653"/>
      <c r="D46" s="653"/>
      <c r="E46" s="653"/>
      <c r="F46" s="654"/>
      <c r="G46" s="145"/>
      <c r="H46" s="144"/>
      <c r="I46" s="144"/>
      <c r="J46" s="144"/>
      <c r="K46" s="144"/>
      <c r="L46" s="144"/>
      <c r="M46" s="144"/>
      <c r="N46" s="144"/>
      <c r="O46" s="144"/>
      <c r="P46" s="144"/>
      <c r="Q46" s="144"/>
      <c r="R46" s="144"/>
      <c r="S46" s="144"/>
      <c r="T46" s="144"/>
      <c r="U46" s="146"/>
      <c r="V46" s="146"/>
      <c r="W46" s="144"/>
      <c r="X46" s="144"/>
      <c r="Y46" s="144"/>
      <c r="Z46" s="145"/>
      <c r="AA46" s="144"/>
      <c r="AB46" s="144"/>
      <c r="AC46" s="143"/>
      <c r="AD46" s="142"/>
    </row>
    <row r="47" spans="2:31" s="117" customFormat="1" ht="13.5" customHeight="1" x14ac:dyDescent="0.2">
      <c r="B47" s="655"/>
      <c r="C47" s="656"/>
      <c r="D47" s="656"/>
      <c r="E47" s="656"/>
      <c r="F47" s="657"/>
      <c r="G47" s="136"/>
      <c r="H47" s="117" t="s">
        <v>102</v>
      </c>
      <c r="U47" s="130"/>
      <c r="V47" s="130"/>
      <c r="Z47" s="136"/>
      <c r="AA47" s="141" t="s">
        <v>101</v>
      </c>
      <c r="AB47" s="141" t="s">
        <v>94</v>
      </c>
      <c r="AC47" s="141" t="s">
        <v>100</v>
      </c>
      <c r="AD47" s="140"/>
    </row>
    <row r="48" spans="2:31" s="117" customFormat="1" ht="15.75" customHeight="1" x14ac:dyDescent="0.2">
      <c r="B48" s="655"/>
      <c r="C48" s="656"/>
      <c r="D48" s="656"/>
      <c r="E48" s="656"/>
      <c r="F48" s="657"/>
      <c r="G48" s="136"/>
      <c r="I48" s="139" t="s">
        <v>99</v>
      </c>
      <c r="J48" s="330" t="s">
        <v>560</v>
      </c>
      <c r="K48" s="151"/>
      <c r="L48" s="151"/>
      <c r="M48" s="151"/>
      <c r="N48" s="151"/>
      <c r="O48" s="151"/>
      <c r="P48" s="151"/>
      <c r="Q48" s="151"/>
      <c r="R48" s="151"/>
      <c r="S48" s="151"/>
      <c r="T48" s="151"/>
      <c r="U48" s="661"/>
      <c r="V48" s="662"/>
      <c r="W48" s="138" t="s">
        <v>95</v>
      </c>
      <c r="Z48" s="340"/>
      <c r="AC48" s="137"/>
      <c r="AD48" s="129"/>
    </row>
    <row r="49" spans="2:30" s="117" customFormat="1" ht="15.75" customHeight="1" x14ac:dyDescent="0.2">
      <c r="B49" s="655"/>
      <c r="C49" s="656"/>
      <c r="D49" s="656"/>
      <c r="E49" s="656"/>
      <c r="F49" s="657"/>
      <c r="G49" s="136"/>
      <c r="I49" s="135" t="s">
        <v>97</v>
      </c>
      <c r="J49" s="150" t="s">
        <v>108</v>
      </c>
      <c r="K49" s="123"/>
      <c r="L49" s="123"/>
      <c r="M49" s="123"/>
      <c r="N49" s="123"/>
      <c r="O49" s="123"/>
      <c r="P49" s="123"/>
      <c r="Q49" s="123"/>
      <c r="R49" s="123"/>
      <c r="S49" s="123"/>
      <c r="T49" s="123"/>
      <c r="U49" s="661"/>
      <c r="V49" s="662"/>
      <c r="W49" s="138" t="s">
        <v>95</v>
      </c>
      <c r="Y49" s="468"/>
      <c r="Z49" s="131"/>
      <c r="AA49" s="130" t="s">
        <v>44</v>
      </c>
      <c r="AB49" s="130" t="s">
        <v>94</v>
      </c>
      <c r="AC49" s="130" t="s">
        <v>44</v>
      </c>
      <c r="AD49" s="129"/>
    </row>
    <row r="50" spans="2:30" s="117" customFormat="1" ht="13.5" customHeight="1" x14ac:dyDescent="0.2">
      <c r="B50" s="655"/>
      <c r="C50" s="656"/>
      <c r="D50" s="656"/>
      <c r="E50" s="656"/>
      <c r="F50" s="657"/>
      <c r="G50" s="136"/>
      <c r="H50" s="117" t="s">
        <v>107</v>
      </c>
      <c r="U50" s="130"/>
      <c r="V50" s="130"/>
      <c r="Z50" s="136"/>
      <c r="AC50" s="137"/>
      <c r="AD50" s="129"/>
    </row>
    <row r="51" spans="2:30" s="117" customFormat="1" ht="13.5" customHeight="1" x14ac:dyDescent="0.2">
      <c r="B51" s="655"/>
      <c r="C51" s="656"/>
      <c r="D51" s="656"/>
      <c r="E51" s="656"/>
      <c r="F51" s="657"/>
      <c r="G51" s="136"/>
      <c r="H51" s="117" t="s">
        <v>1119</v>
      </c>
      <c r="T51" s="119"/>
      <c r="U51" s="468"/>
      <c r="V51" s="130"/>
      <c r="Z51" s="136"/>
      <c r="AC51" s="137"/>
      <c r="AD51" s="129"/>
    </row>
    <row r="52" spans="2:30" s="117" customFormat="1" ht="30" customHeight="1" x14ac:dyDescent="0.2">
      <c r="B52" s="655"/>
      <c r="C52" s="656"/>
      <c r="D52" s="656"/>
      <c r="E52" s="656"/>
      <c r="F52" s="657"/>
      <c r="G52" s="136"/>
      <c r="I52" s="139" t="s">
        <v>106</v>
      </c>
      <c r="J52" s="663" t="s">
        <v>1118</v>
      </c>
      <c r="K52" s="663"/>
      <c r="L52" s="663"/>
      <c r="M52" s="663"/>
      <c r="N52" s="663"/>
      <c r="O52" s="663"/>
      <c r="P52" s="663"/>
      <c r="Q52" s="663"/>
      <c r="R52" s="663"/>
      <c r="S52" s="663"/>
      <c r="T52" s="663"/>
      <c r="U52" s="661"/>
      <c r="V52" s="662"/>
      <c r="W52" s="138" t="s">
        <v>95</v>
      </c>
      <c r="Y52" s="468"/>
      <c r="Z52" s="131"/>
      <c r="AA52" s="130" t="s">
        <v>44</v>
      </c>
      <c r="AB52" s="130" t="s">
        <v>94</v>
      </c>
      <c r="AC52" s="130" t="s">
        <v>44</v>
      </c>
      <c r="AD52" s="129"/>
    </row>
    <row r="53" spans="2:30" s="117" customFormat="1" ht="3" customHeight="1" x14ac:dyDescent="0.2">
      <c r="B53" s="658"/>
      <c r="C53" s="659"/>
      <c r="D53" s="659"/>
      <c r="E53" s="659"/>
      <c r="F53" s="660"/>
      <c r="G53" s="124"/>
      <c r="H53" s="123"/>
      <c r="I53" s="123"/>
      <c r="J53" s="123"/>
      <c r="K53" s="123"/>
      <c r="L53" s="123"/>
      <c r="M53" s="123"/>
      <c r="N53" s="123"/>
      <c r="O53" s="123"/>
      <c r="P53" s="123"/>
      <c r="Q53" s="123"/>
      <c r="R53" s="123"/>
      <c r="S53" s="123"/>
      <c r="T53" s="125"/>
      <c r="U53" s="522"/>
      <c r="V53" s="148"/>
      <c r="W53" s="123"/>
      <c r="X53" s="123"/>
      <c r="Y53" s="123"/>
      <c r="Z53" s="124"/>
      <c r="AA53" s="123"/>
      <c r="AB53" s="123"/>
      <c r="AC53" s="122"/>
      <c r="AD53" s="121"/>
    </row>
    <row r="54" spans="2:30" s="117" customFormat="1" ht="3" customHeight="1" x14ac:dyDescent="0.2">
      <c r="B54" s="652" t="s">
        <v>1117</v>
      </c>
      <c r="C54" s="653"/>
      <c r="D54" s="653"/>
      <c r="E54" s="653"/>
      <c r="F54" s="654"/>
      <c r="G54" s="145"/>
      <c r="H54" s="144"/>
      <c r="I54" s="144"/>
      <c r="J54" s="144"/>
      <c r="K54" s="144"/>
      <c r="L54" s="144"/>
      <c r="M54" s="144"/>
      <c r="N54" s="144"/>
      <c r="O54" s="144"/>
      <c r="P54" s="144"/>
      <c r="Q54" s="144"/>
      <c r="R54" s="144"/>
      <c r="S54" s="144"/>
      <c r="T54" s="144"/>
      <c r="U54" s="146"/>
      <c r="V54" s="146"/>
      <c r="W54" s="144"/>
      <c r="X54" s="144"/>
      <c r="Y54" s="144"/>
      <c r="Z54" s="145"/>
      <c r="AA54" s="144"/>
      <c r="AB54" s="144"/>
      <c r="AC54" s="143"/>
      <c r="AD54" s="142"/>
    </row>
    <row r="55" spans="2:30" s="117" customFormat="1" x14ac:dyDescent="0.2">
      <c r="B55" s="655"/>
      <c r="C55" s="656"/>
      <c r="D55" s="656"/>
      <c r="E55" s="656"/>
      <c r="F55" s="657"/>
      <c r="G55" s="136"/>
      <c r="H55" s="117" t="s">
        <v>105</v>
      </c>
      <c r="U55" s="130"/>
      <c r="V55" s="130"/>
      <c r="Z55" s="136"/>
      <c r="AA55" s="141" t="s">
        <v>101</v>
      </c>
      <c r="AB55" s="141" t="s">
        <v>94</v>
      </c>
      <c r="AC55" s="141" t="s">
        <v>100</v>
      </c>
      <c r="AD55" s="140"/>
    </row>
    <row r="56" spans="2:30" s="117" customFormat="1" ht="15.75" customHeight="1" x14ac:dyDescent="0.2">
      <c r="B56" s="655"/>
      <c r="C56" s="656"/>
      <c r="D56" s="656"/>
      <c r="E56" s="656"/>
      <c r="F56" s="657"/>
      <c r="G56" s="136"/>
      <c r="I56" s="139" t="s">
        <v>99</v>
      </c>
      <c r="J56" s="665" t="s">
        <v>98</v>
      </c>
      <c r="K56" s="666"/>
      <c r="L56" s="666"/>
      <c r="M56" s="666"/>
      <c r="N56" s="666"/>
      <c r="O56" s="666"/>
      <c r="P56" s="666"/>
      <c r="Q56" s="666"/>
      <c r="R56" s="666"/>
      <c r="S56" s="666"/>
      <c r="T56" s="666"/>
      <c r="U56" s="661"/>
      <c r="V56" s="662"/>
      <c r="W56" s="138" t="s">
        <v>95</v>
      </c>
      <c r="Z56" s="136"/>
      <c r="AC56" s="137"/>
      <c r="AD56" s="129"/>
    </row>
    <row r="57" spans="2:30" s="117" customFormat="1" ht="15.75" customHeight="1" x14ac:dyDescent="0.2">
      <c r="B57" s="655"/>
      <c r="C57" s="656"/>
      <c r="D57" s="656"/>
      <c r="E57" s="656"/>
      <c r="F57" s="657"/>
      <c r="G57" s="136"/>
      <c r="I57" s="135" t="s">
        <v>97</v>
      </c>
      <c r="J57" s="667" t="s">
        <v>104</v>
      </c>
      <c r="K57" s="663"/>
      <c r="L57" s="663"/>
      <c r="M57" s="663"/>
      <c r="N57" s="663"/>
      <c r="O57" s="663"/>
      <c r="P57" s="663"/>
      <c r="Q57" s="663"/>
      <c r="R57" s="663"/>
      <c r="S57" s="663"/>
      <c r="T57" s="663"/>
      <c r="U57" s="668"/>
      <c r="V57" s="669"/>
      <c r="W57" s="132" t="s">
        <v>95</v>
      </c>
      <c r="Y57" s="468"/>
      <c r="Z57" s="131"/>
      <c r="AA57" s="130" t="s">
        <v>44</v>
      </c>
      <c r="AB57" s="130" t="s">
        <v>94</v>
      </c>
      <c r="AC57" s="130" t="s">
        <v>44</v>
      </c>
      <c r="AD57" s="129"/>
    </row>
    <row r="58" spans="2:30" s="117" customFormat="1" ht="3" customHeight="1" x14ac:dyDescent="0.2">
      <c r="B58" s="658"/>
      <c r="C58" s="659"/>
      <c r="D58" s="659"/>
      <c r="E58" s="659"/>
      <c r="F58" s="660"/>
      <c r="G58" s="124"/>
      <c r="H58" s="123"/>
      <c r="I58" s="123"/>
      <c r="J58" s="123"/>
      <c r="K58" s="123"/>
      <c r="L58" s="123"/>
      <c r="M58" s="123"/>
      <c r="N58" s="123"/>
      <c r="O58" s="123"/>
      <c r="P58" s="123"/>
      <c r="Q58" s="123"/>
      <c r="R58" s="123"/>
      <c r="S58" s="123"/>
      <c r="T58" s="125"/>
      <c r="U58" s="522"/>
      <c r="V58" s="148"/>
      <c r="W58" s="123"/>
      <c r="X58" s="123"/>
      <c r="Y58" s="123"/>
      <c r="Z58" s="124"/>
      <c r="AA58" s="123"/>
      <c r="AB58" s="123"/>
      <c r="AC58" s="122"/>
      <c r="AD58" s="121"/>
    </row>
    <row r="59" spans="2:30" s="117" customFormat="1" ht="3" customHeight="1" x14ac:dyDescent="0.2">
      <c r="B59" s="652" t="s">
        <v>103</v>
      </c>
      <c r="C59" s="653"/>
      <c r="D59" s="653"/>
      <c r="E59" s="653"/>
      <c r="F59" s="654"/>
      <c r="G59" s="145"/>
      <c r="H59" s="144"/>
      <c r="I59" s="144"/>
      <c r="J59" s="144"/>
      <c r="K59" s="144"/>
      <c r="L59" s="144"/>
      <c r="M59" s="144"/>
      <c r="N59" s="144"/>
      <c r="O59" s="144"/>
      <c r="P59" s="144"/>
      <c r="Q59" s="144"/>
      <c r="R59" s="144"/>
      <c r="S59" s="144"/>
      <c r="T59" s="144"/>
      <c r="U59" s="146"/>
      <c r="V59" s="146"/>
      <c r="W59" s="144"/>
      <c r="X59" s="144"/>
      <c r="Y59" s="144"/>
      <c r="Z59" s="145"/>
      <c r="AA59" s="144"/>
      <c r="AB59" s="144"/>
      <c r="AC59" s="143"/>
      <c r="AD59" s="142"/>
    </row>
    <row r="60" spans="2:30" s="117" customFormat="1" ht="13.5" customHeight="1" x14ac:dyDescent="0.2">
      <c r="B60" s="655"/>
      <c r="C60" s="656"/>
      <c r="D60" s="656"/>
      <c r="E60" s="656"/>
      <c r="F60" s="657"/>
      <c r="G60" s="136"/>
      <c r="H60" s="117" t="s">
        <v>102</v>
      </c>
      <c r="U60" s="130"/>
      <c r="V60" s="130"/>
      <c r="Z60" s="136"/>
      <c r="AA60" s="141" t="s">
        <v>101</v>
      </c>
      <c r="AB60" s="141" t="s">
        <v>94</v>
      </c>
      <c r="AC60" s="141" t="s">
        <v>100</v>
      </c>
      <c r="AD60" s="140"/>
    </row>
    <row r="61" spans="2:30" s="117" customFormat="1" ht="15.75" customHeight="1" x14ac:dyDescent="0.2">
      <c r="B61" s="655"/>
      <c r="C61" s="656"/>
      <c r="D61" s="656"/>
      <c r="E61" s="656"/>
      <c r="F61" s="657"/>
      <c r="G61" s="136"/>
      <c r="I61" s="139" t="s">
        <v>99</v>
      </c>
      <c r="J61" s="665" t="s">
        <v>98</v>
      </c>
      <c r="K61" s="666"/>
      <c r="L61" s="666"/>
      <c r="M61" s="666"/>
      <c r="N61" s="666"/>
      <c r="O61" s="666"/>
      <c r="P61" s="666"/>
      <c r="Q61" s="666"/>
      <c r="R61" s="666"/>
      <c r="S61" s="666"/>
      <c r="T61" s="666"/>
      <c r="U61" s="661"/>
      <c r="V61" s="662"/>
      <c r="W61" s="138" t="s">
        <v>95</v>
      </c>
      <c r="Z61" s="136"/>
      <c r="AC61" s="137"/>
      <c r="AD61" s="129"/>
    </row>
    <row r="62" spans="2:30" s="117" customFormat="1" ht="30" customHeight="1" x14ac:dyDescent="0.2">
      <c r="B62" s="655"/>
      <c r="C62" s="656"/>
      <c r="D62" s="656"/>
      <c r="E62" s="656"/>
      <c r="F62" s="657"/>
      <c r="G62" s="136"/>
      <c r="I62" s="135" t="s">
        <v>97</v>
      </c>
      <c r="J62" s="667" t="s">
        <v>96</v>
      </c>
      <c r="K62" s="663"/>
      <c r="L62" s="663"/>
      <c r="M62" s="663"/>
      <c r="N62" s="663"/>
      <c r="O62" s="663"/>
      <c r="P62" s="663"/>
      <c r="Q62" s="663"/>
      <c r="R62" s="663"/>
      <c r="S62" s="663"/>
      <c r="T62" s="663"/>
      <c r="U62" s="661"/>
      <c r="V62" s="662"/>
      <c r="W62" s="132" t="s">
        <v>95</v>
      </c>
      <c r="Y62" s="468" t="str">
        <f>IFERROR(U62/U61,"")</f>
        <v/>
      </c>
      <c r="Z62" s="131"/>
      <c r="AA62" s="130" t="s">
        <v>44</v>
      </c>
      <c r="AB62" s="130" t="s">
        <v>94</v>
      </c>
      <c r="AC62" s="130" t="s">
        <v>44</v>
      </c>
      <c r="AD62" s="129"/>
    </row>
    <row r="63" spans="2:30" s="117" customFormat="1" ht="3" customHeight="1" x14ac:dyDescent="0.2">
      <c r="B63" s="658"/>
      <c r="C63" s="659"/>
      <c r="D63" s="659"/>
      <c r="E63" s="659"/>
      <c r="F63" s="660"/>
      <c r="G63" s="124"/>
      <c r="H63" s="123"/>
      <c r="I63" s="123"/>
      <c r="J63" s="123"/>
      <c r="K63" s="123"/>
      <c r="L63" s="123"/>
      <c r="M63" s="123"/>
      <c r="N63" s="123"/>
      <c r="O63" s="123"/>
      <c r="P63" s="123"/>
      <c r="Q63" s="123"/>
      <c r="R63" s="123"/>
      <c r="S63" s="123"/>
      <c r="T63" s="125"/>
      <c r="U63" s="125"/>
      <c r="V63" s="123"/>
      <c r="W63" s="123"/>
      <c r="X63" s="123"/>
      <c r="Y63" s="123"/>
      <c r="Z63" s="124"/>
      <c r="AA63" s="123"/>
      <c r="AB63" s="123"/>
      <c r="AC63" s="122"/>
      <c r="AD63" s="121"/>
    </row>
    <row r="64" spans="2:30" s="117" customFormat="1" ht="6" customHeight="1" x14ac:dyDescent="0.2">
      <c r="B64" s="120"/>
      <c r="C64" s="120"/>
      <c r="D64" s="120"/>
      <c r="E64" s="120"/>
      <c r="F64" s="120"/>
      <c r="T64" s="119"/>
      <c r="U64" s="119"/>
    </row>
    <row r="65" spans="2:30" s="117" customFormat="1" x14ac:dyDescent="0.2">
      <c r="B65" s="664" t="s">
        <v>93</v>
      </c>
      <c r="C65" s="664"/>
      <c r="D65" s="118" t="s">
        <v>779</v>
      </c>
      <c r="E65" s="333"/>
      <c r="F65" s="333"/>
      <c r="G65" s="333"/>
      <c r="H65" s="333"/>
      <c r="I65" s="333"/>
      <c r="J65" s="333"/>
      <c r="K65" s="333"/>
      <c r="L65" s="333"/>
      <c r="M65" s="333"/>
      <c r="N65" s="333"/>
      <c r="O65" s="333"/>
      <c r="P65" s="333"/>
      <c r="Q65" s="333"/>
      <c r="R65" s="333"/>
      <c r="S65" s="333"/>
      <c r="T65" s="333"/>
      <c r="U65" s="333"/>
      <c r="V65" s="333"/>
      <c r="W65" s="333"/>
      <c r="X65" s="333"/>
      <c r="Y65" s="333"/>
      <c r="Z65" s="333"/>
      <c r="AA65" s="333"/>
      <c r="AB65" s="333"/>
      <c r="AC65" s="333"/>
      <c r="AD65" s="333"/>
    </row>
    <row r="66" spans="2:30" s="117" customFormat="1" ht="13.5" customHeight="1" x14ac:dyDescent="0.2">
      <c r="B66" s="664" t="s">
        <v>778</v>
      </c>
      <c r="C66" s="664"/>
      <c r="D66" s="473" t="s">
        <v>1116</v>
      </c>
      <c r="E66" s="471"/>
      <c r="F66" s="471"/>
      <c r="G66" s="471"/>
      <c r="H66" s="471"/>
      <c r="I66" s="471"/>
      <c r="J66" s="471"/>
      <c r="K66" s="471"/>
      <c r="L66" s="471"/>
      <c r="M66" s="471"/>
      <c r="N66" s="471"/>
      <c r="O66" s="471"/>
      <c r="P66" s="471"/>
      <c r="Q66" s="471"/>
      <c r="R66" s="471"/>
      <c r="S66" s="471"/>
      <c r="T66" s="471"/>
      <c r="U66" s="471"/>
      <c r="V66" s="471"/>
      <c r="W66" s="471"/>
      <c r="X66" s="471"/>
      <c r="Y66" s="471"/>
      <c r="Z66" s="471"/>
      <c r="AA66" s="471"/>
      <c r="AB66" s="471"/>
      <c r="AC66" s="471"/>
      <c r="AD66" s="471"/>
    </row>
    <row r="67" spans="2:30" s="117" customFormat="1" ht="27" customHeight="1" x14ac:dyDescent="0.2">
      <c r="B67" s="664" t="s">
        <v>776</v>
      </c>
      <c r="C67" s="664"/>
      <c r="D67" s="672" t="s">
        <v>1115</v>
      </c>
      <c r="E67" s="672"/>
      <c r="F67" s="672"/>
      <c r="G67" s="672"/>
      <c r="H67" s="672"/>
      <c r="I67" s="672"/>
      <c r="J67" s="672"/>
      <c r="K67" s="672"/>
      <c r="L67" s="672"/>
      <c r="M67" s="672"/>
      <c r="N67" s="672"/>
      <c r="O67" s="672"/>
      <c r="P67" s="672"/>
      <c r="Q67" s="672"/>
      <c r="R67" s="672"/>
      <c r="S67" s="672"/>
      <c r="T67" s="672"/>
      <c r="U67" s="672"/>
      <c r="V67" s="672"/>
      <c r="W67" s="672"/>
      <c r="X67" s="672"/>
      <c r="Y67" s="672"/>
      <c r="Z67" s="672"/>
      <c r="AA67" s="672"/>
      <c r="AB67" s="672"/>
      <c r="AC67" s="672"/>
      <c r="AD67" s="672"/>
    </row>
    <row r="68" spans="2:30" s="117" customFormat="1" x14ac:dyDescent="0.2">
      <c r="B68" s="670" t="s">
        <v>1114</v>
      </c>
      <c r="C68" s="670"/>
      <c r="D68" s="670"/>
      <c r="E68" s="670"/>
      <c r="F68" s="670"/>
      <c r="G68" s="670"/>
      <c r="H68" s="670"/>
      <c r="I68" s="670"/>
      <c r="J68" s="670"/>
      <c r="K68" s="670"/>
      <c r="L68" s="670"/>
      <c r="M68" s="670"/>
      <c r="N68" s="670"/>
      <c r="O68" s="670"/>
      <c r="P68" s="670"/>
      <c r="Q68" s="670"/>
      <c r="R68" s="670"/>
      <c r="S68" s="670"/>
      <c r="T68" s="670"/>
      <c r="U68" s="670"/>
      <c r="V68" s="670"/>
      <c r="W68" s="670"/>
      <c r="X68" s="670"/>
      <c r="Y68" s="670"/>
      <c r="Z68" s="670"/>
      <c r="AA68" s="670"/>
      <c r="AB68" s="670"/>
      <c r="AC68" s="670"/>
      <c r="AD68" s="670"/>
    </row>
    <row r="69" spans="2:30" s="116" customFormat="1" x14ac:dyDescent="0.2">
      <c r="B69" s="671" t="s">
        <v>1113</v>
      </c>
      <c r="C69" s="671"/>
      <c r="D69" s="671"/>
      <c r="E69" s="671"/>
      <c r="F69" s="671"/>
      <c r="G69" s="671"/>
      <c r="H69" s="671"/>
      <c r="I69" s="671"/>
      <c r="J69" s="671"/>
      <c r="K69" s="671"/>
      <c r="L69" s="671"/>
      <c r="M69" s="671"/>
      <c r="N69" s="671"/>
      <c r="O69" s="671"/>
      <c r="P69" s="671"/>
      <c r="Q69" s="671"/>
      <c r="R69" s="671"/>
      <c r="S69" s="671"/>
      <c r="T69" s="671"/>
      <c r="U69" s="671"/>
      <c r="V69" s="671"/>
      <c r="W69" s="671"/>
      <c r="X69" s="671"/>
      <c r="Y69" s="671"/>
      <c r="Z69" s="671"/>
      <c r="AA69" s="671"/>
      <c r="AB69" s="671"/>
      <c r="AC69" s="671"/>
      <c r="AD69" s="671"/>
    </row>
    <row r="70" spans="2:30" x14ac:dyDescent="0.2">
      <c r="B70" s="671"/>
      <c r="C70" s="671"/>
      <c r="D70" s="671"/>
      <c r="E70" s="671"/>
      <c r="F70" s="671"/>
      <c r="G70" s="671"/>
      <c r="H70" s="671"/>
      <c r="I70" s="671"/>
      <c r="J70" s="671"/>
      <c r="K70" s="671"/>
      <c r="L70" s="671"/>
      <c r="M70" s="671"/>
      <c r="N70" s="671"/>
      <c r="O70" s="671"/>
      <c r="P70" s="671"/>
      <c r="Q70" s="671"/>
      <c r="R70" s="671"/>
      <c r="S70" s="671"/>
      <c r="T70" s="671"/>
      <c r="U70" s="671"/>
      <c r="V70" s="671"/>
      <c r="W70" s="671"/>
      <c r="X70" s="671"/>
      <c r="Y70" s="671"/>
      <c r="Z70" s="671"/>
      <c r="AA70" s="671"/>
      <c r="AB70" s="671"/>
      <c r="AC70" s="671"/>
      <c r="AD70" s="671"/>
    </row>
    <row r="71" spans="2:30" x14ac:dyDescent="0.2">
      <c r="B71" s="671"/>
      <c r="C71" s="671"/>
      <c r="D71" s="671"/>
      <c r="E71" s="671"/>
      <c r="F71" s="671"/>
      <c r="G71" s="671"/>
      <c r="H71" s="671"/>
      <c r="I71" s="671"/>
      <c r="J71" s="671"/>
      <c r="K71" s="671"/>
      <c r="L71" s="671"/>
      <c r="M71" s="671"/>
      <c r="N71" s="671"/>
      <c r="O71" s="671"/>
      <c r="P71" s="671"/>
      <c r="Q71" s="671"/>
      <c r="R71" s="671"/>
      <c r="S71" s="671"/>
      <c r="T71" s="671"/>
      <c r="U71" s="671"/>
      <c r="V71" s="671"/>
      <c r="W71" s="671"/>
      <c r="X71" s="671"/>
      <c r="Y71" s="671"/>
      <c r="Z71" s="671"/>
      <c r="AA71" s="671"/>
      <c r="AB71" s="671"/>
      <c r="AC71" s="671"/>
      <c r="AD71" s="671"/>
    </row>
    <row r="72" spans="2:30" s="116" customFormat="1" x14ac:dyDescent="0.2">
      <c r="B72" s="671"/>
      <c r="C72" s="671"/>
      <c r="D72" s="671"/>
      <c r="E72" s="671"/>
      <c r="F72" s="671"/>
      <c r="G72" s="671"/>
      <c r="H72" s="671"/>
      <c r="I72" s="671"/>
      <c r="J72" s="671"/>
      <c r="K72" s="671"/>
      <c r="L72" s="671"/>
      <c r="M72" s="671"/>
      <c r="N72" s="671"/>
      <c r="O72" s="671"/>
      <c r="P72" s="671"/>
      <c r="Q72" s="671"/>
      <c r="R72" s="671"/>
      <c r="S72" s="671"/>
      <c r="T72" s="671"/>
      <c r="U72" s="671"/>
      <c r="V72" s="671"/>
      <c r="W72" s="671"/>
      <c r="X72" s="671"/>
      <c r="Y72" s="671"/>
      <c r="Z72" s="671"/>
      <c r="AA72" s="671"/>
      <c r="AB72" s="671"/>
      <c r="AC72" s="671"/>
      <c r="AD72" s="671"/>
    </row>
    <row r="73" spans="2:30" s="116" customFormat="1" ht="13.5" customHeight="1" x14ac:dyDescent="0.2">
      <c r="B73" s="671"/>
      <c r="C73" s="671"/>
      <c r="D73" s="671"/>
      <c r="E73" s="671"/>
      <c r="F73" s="671"/>
      <c r="G73" s="671"/>
      <c r="H73" s="671"/>
      <c r="I73" s="671"/>
      <c r="J73" s="671"/>
      <c r="K73" s="671"/>
      <c r="L73" s="671"/>
      <c r="M73" s="671"/>
      <c r="N73" s="671"/>
      <c r="O73" s="671"/>
      <c r="P73" s="671"/>
      <c r="Q73" s="671"/>
      <c r="R73" s="671"/>
      <c r="S73" s="671"/>
      <c r="T73" s="671"/>
      <c r="U73" s="671"/>
      <c r="V73" s="671"/>
      <c r="W73" s="671"/>
      <c r="X73" s="671"/>
      <c r="Y73" s="671"/>
      <c r="Z73" s="671"/>
      <c r="AA73" s="671"/>
      <c r="AB73" s="671"/>
      <c r="AC73" s="671"/>
      <c r="AD73" s="671"/>
    </row>
    <row r="74" spans="2:30" s="116" customFormat="1" ht="13.5" customHeight="1" x14ac:dyDescent="0.2">
      <c r="B74" s="671"/>
      <c r="C74" s="671"/>
      <c r="D74" s="671"/>
      <c r="E74" s="671"/>
      <c r="F74" s="671"/>
      <c r="G74" s="671"/>
      <c r="H74" s="671"/>
      <c r="I74" s="671"/>
      <c r="J74" s="671"/>
      <c r="K74" s="671"/>
      <c r="L74" s="671"/>
      <c r="M74" s="671"/>
      <c r="N74" s="671"/>
      <c r="O74" s="671"/>
      <c r="P74" s="671"/>
      <c r="Q74" s="671"/>
      <c r="R74" s="671"/>
      <c r="S74" s="671"/>
      <c r="T74" s="671"/>
      <c r="U74" s="671"/>
      <c r="V74" s="671"/>
      <c r="W74" s="671"/>
      <c r="X74" s="671"/>
      <c r="Y74" s="671"/>
      <c r="Z74" s="671"/>
      <c r="AA74" s="671"/>
      <c r="AB74" s="671"/>
      <c r="AC74" s="671"/>
      <c r="AD74" s="671"/>
    </row>
    <row r="75" spans="2:30" s="116" customFormat="1" x14ac:dyDescent="0.2">
      <c r="B75" s="671"/>
      <c r="C75" s="671"/>
      <c r="D75" s="671"/>
      <c r="E75" s="671"/>
      <c r="F75" s="671"/>
      <c r="G75" s="671"/>
      <c r="H75" s="671"/>
      <c r="I75" s="671"/>
      <c r="J75" s="671"/>
      <c r="K75" s="671"/>
      <c r="L75" s="671"/>
      <c r="M75" s="671"/>
      <c r="N75" s="671"/>
      <c r="O75" s="671"/>
      <c r="P75" s="671"/>
      <c r="Q75" s="671"/>
      <c r="R75" s="671"/>
      <c r="S75" s="671"/>
      <c r="T75" s="671"/>
      <c r="U75" s="671"/>
      <c r="V75" s="671"/>
      <c r="W75" s="671"/>
      <c r="X75" s="671"/>
      <c r="Y75" s="671"/>
      <c r="Z75" s="671"/>
      <c r="AA75" s="671"/>
      <c r="AB75" s="671"/>
      <c r="AC75" s="671"/>
      <c r="AD75" s="671"/>
    </row>
    <row r="76" spans="2:30" s="116" customFormat="1" x14ac:dyDescent="0.2">
      <c r="B76" s="671"/>
      <c r="C76" s="671"/>
      <c r="D76" s="671"/>
      <c r="E76" s="671"/>
      <c r="F76" s="671"/>
      <c r="G76" s="671"/>
      <c r="H76" s="671"/>
      <c r="I76" s="671"/>
      <c r="J76" s="671"/>
      <c r="K76" s="671"/>
      <c r="L76" s="671"/>
      <c r="M76" s="671"/>
      <c r="N76" s="671"/>
      <c r="O76" s="671"/>
      <c r="P76" s="671"/>
      <c r="Q76" s="671"/>
      <c r="R76" s="671"/>
      <c r="S76" s="671"/>
      <c r="T76" s="671"/>
      <c r="U76" s="671"/>
      <c r="V76" s="671"/>
      <c r="W76" s="671"/>
      <c r="X76" s="671"/>
      <c r="Y76" s="671"/>
      <c r="Z76" s="671"/>
      <c r="AA76" s="671"/>
      <c r="AB76" s="671"/>
      <c r="AC76" s="671"/>
      <c r="AD76" s="671"/>
    </row>
    <row r="77" spans="2:30" s="116" customFormat="1" x14ac:dyDescent="0.2">
      <c r="B77" s="671"/>
      <c r="C77" s="671"/>
      <c r="D77" s="671"/>
      <c r="E77" s="671"/>
      <c r="F77" s="671"/>
      <c r="G77" s="671"/>
      <c r="H77" s="671"/>
      <c r="I77" s="671"/>
      <c r="J77" s="671"/>
      <c r="K77" s="671"/>
      <c r="L77" s="671"/>
      <c r="M77" s="671"/>
      <c r="N77" s="671"/>
      <c r="O77" s="671"/>
      <c r="P77" s="671"/>
      <c r="Q77" s="671"/>
      <c r="R77" s="671"/>
      <c r="S77" s="671"/>
      <c r="T77" s="671"/>
      <c r="U77" s="671"/>
      <c r="V77" s="671"/>
      <c r="W77" s="671"/>
      <c r="X77" s="671"/>
      <c r="Y77" s="671"/>
      <c r="Z77" s="671"/>
      <c r="AA77" s="671"/>
      <c r="AB77" s="671"/>
      <c r="AC77" s="671"/>
      <c r="AD77" s="671"/>
    </row>
    <row r="78" spans="2:30" x14ac:dyDescent="0.2">
      <c r="B78" s="671"/>
      <c r="C78" s="671"/>
      <c r="D78" s="671"/>
      <c r="E78" s="671"/>
      <c r="F78" s="671"/>
      <c r="G78" s="671"/>
      <c r="H78" s="671"/>
      <c r="I78" s="671"/>
      <c r="J78" s="671"/>
      <c r="K78" s="671"/>
      <c r="L78" s="671"/>
      <c r="M78" s="671"/>
      <c r="N78" s="671"/>
      <c r="O78" s="671"/>
      <c r="P78" s="671"/>
      <c r="Q78" s="671"/>
      <c r="R78" s="671"/>
      <c r="S78" s="671"/>
      <c r="T78" s="671"/>
      <c r="U78" s="671"/>
      <c r="V78" s="671"/>
      <c r="W78" s="671"/>
      <c r="X78" s="671"/>
      <c r="Y78" s="671"/>
      <c r="Z78" s="671"/>
      <c r="AA78" s="671"/>
      <c r="AB78" s="671"/>
      <c r="AC78" s="671"/>
      <c r="AD78" s="671"/>
    </row>
    <row r="79" spans="2:30" x14ac:dyDescent="0.2">
      <c r="B79" s="671"/>
      <c r="C79" s="671"/>
      <c r="D79" s="671"/>
      <c r="E79" s="671"/>
      <c r="F79" s="671"/>
      <c r="G79" s="671"/>
      <c r="H79" s="671"/>
      <c r="I79" s="671"/>
      <c r="J79" s="671"/>
      <c r="K79" s="671"/>
      <c r="L79" s="671"/>
      <c r="M79" s="671"/>
      <c r="N79" s="671"/>
      <c r="O79" s="671"/>
      <c r="P79" s="671"/>
      <c r="Q79" s="671"/>
      <c r="R79" s="671"/>
      <c r="S79" s="671"/>
      <c r="T79" s="671"/>
      <c r="U79" s="671"/>
      <c r="V79" s="671"/>
      <c r="W79" s="671"/>
      <c r="X79" s="671"/>
      <c r="Y79" s="671"/>
      <c r="Z79" s="671"/>
      <c r="AA79" s="671"/>
      <c r="AB79" s="671"/>
      <c r="AC79" s="671"/>
      <c r="AD79" s="671"/>
    </row>
    <row r="80" spans="2:30" x14ac:dyDescent="0.2">
      <c r="B80" s="671"/>
      <c r="C80" s="671"/>
      <c r="D80" s="671"/>
      <c r="E80" s="671"/>
      <c r="F80" s="671"/>
      <c r="G80" s="671"/>
      <c r="H80" s="671"/>
      <c r="I80" s="671"/>
      <c r="J80" s="671"/>
      <c r="K80" s="671"/>
      <c r="L80" s="671"/>
      <c r="M80" s="671"/>
      <c r="N80" s="671"/>
      <c r="O80" s="671"/>
      <c r="P80" s="671"/>
      <c r="Q80" s="671"/>
      <c r="R80" s="671"/>
      <c r="S80" s="671"/>
      <c r="T80" s="671"/>
      <c r="U80" s="671"/>
      <c r="V80" s="671"/>
      <c r="W80" s="671"/>
      <c r="X80" s="671"/>
      <c r="Y80" s="671"/>
      <c r="Z80" s="671"/>
      <c r="AA80" s="671"/>
      <c r="AB80" s="671"/>
      <c r="AC80" s="671"/>
      <c r="AD80" s="671"/>
    </row>
    <row r="81" spans="2:30" x14ac:dyDescent="0.2">
      <c r="B81" s="671"/>
      <c r="C81" s="671"/>
      <c r="D81" s="671"/>
      <c r="E81" s="671"/>
      <c r="F81" s="671"/>
      <c r="G81" s="671"/>
      <c r="H81" s="671"/>
      <c r="I81" s="671"/>
      <c r="J81" s="671"/>
      <c r="K81" s="671"/>
      <c r="L81" s="671"/>
      <c r="M81" s="671"/>
      <c r="N81" s="671"/>
      <c r="O81" s="671"/>
      <c r="P81" s="671"/>
      <c r="Q81" s="671"/>
      <c r="R81" s="671"/>
      <c r="S81" s="671"/>
      <c r="T81" s="671"/>
      <c r="U81" s="671"/>
      <c r="V81" s="671"/>
      <c r="W81" s="671"/>
      <c r="X81" s="671"/>
      <c r="Y81" s="671"/>
      <c r="Z81" s="671"/>
      <c r="AA81" s="671"/>
      <c r="AB81" s="671"/>
      <c r="AC81" s="671"/>
      <c r="AD81" s="671"/>
    </row>
    <row r="82" spans="2:30" x14ac:dyDescent="0.2">
      <c r="B82" s="671"/>
      <c r="C82" s="671"/>
      <c r="D82" s="671"/>
      <c r="E82" s="671"/>
      <c r="F82" s="671"/>
      <c r="G82" s="671"/>
      <c r="H82" s="671"/>
      <c r="I82" s="671"/>
      <c r="J82" s="671"/>
      <c r="K82" s="671"/>
      <c r="L82" s="671"/>
      <c r="M82" s="671"/>
      <c r="N82" s="671"/>
      <c r="O82" s="671"/>
      <c r="P82" s="671"/>
      <c r="Q82" s="671"/>
      <c r="R82" s="671"/>
      <c r="S82" s="671"/>
      <c r="T82" s="671"/>
      <c r="U82" s="671"/>
      <c r="V82" s="671"/>
      <c r="W82" s="671"/>
      <c r="X82" s="671"/>
      <c r="Y82" s="671"/>
      <c r="Z82" s="671"/>
      <c r="AA82" s="671"/>
      <c r="AB82" s="671"/>
      <c r="AC82" s="671"/>
      <c r="AD82" s="671"/>
    </row>
    <row r="83" spans="2:30" x14ac:dyDescent="0.2">
      <c r="B83" s="671"/>
      <c r="C83" s="671"/>
      <c r="D83" s="671"/>
      <c r="E83" s="671"/>
      <c r="F83" s="671"/>
      <c r="G83" s="671"/>
      <c r="H83" s="671"/>
      <c r="I83" s="671"/>
      <c r="J83" s="671"/>
      <c r="K83" s="671"/>
      <c r="L83" s="671"/>
      <c r="M83" s="671"/>
      <c r="N83" s="671"/>
      <c r="O83" s="671"/>
      <c r="P83" s="671"/>
      <c r="Q83" s="671"/>
      <c r="R83" s="671"/>
      <c r="S83" s="671"/>
      <c r="T83" s="671"/>
      <c r="U83" s="671"/>
      <c r="V83" s="671"/>
      <c r="W83" s="671"/>
      <c r="X83" s="671"/>
      <c r="Y83" s="671"/>
      <c r="Z83" s="671"/>
      <c r="AA83" s="671"/>
      <c r="AB83" s="671"/>
      <c r="AC83" s="671"/>
      <c r="AD83" s="671"/>
    </row>
    <row r="84" spans="2:30" x14ac:dyDescent="0.2">
      <c r="B84" s="671"/>
      <c r="C84" s="671"/>
      <c r="D84" s="671"/>
      <c r="E84" s="671"/>
      <c r="F84" s="671"/>
      <c r="G84" s="671"/>
      <c r="H84" s="671"/>
      <c r="I84" s="671"/>
      <c r="J84" s="671"/>
      <c r="K84" s="671"/>
      <c r="L84" s="671"/>
      <c r="M84" s="671"/>
      <c r="N84" s="671"/>
      <c r="O84" s="671"/>
      <c r="P84" s="671"/>
      <c r="Q84" s="671"/>
      <c r="R84" s="671"/>
      <c r="S84" s="671"/>
      <c r="T84" s="671"/>
      <c r="U84" s="671"/>
      <c r="V84" s="671"/>
      <c r="W84" s="671"/>
      <c r="X84" s="671"/>
      <c r="Y84" s="671"/>
      <c r="Z84" s="671"/>
      <c r="AA84" s="671"/>
      <c r="AB84" s="671"/>
      <c r="AC84" s="671"/>
      <c r="AD84" s="671"/>
    </row>
    <row r="85" spans="2:30" x14ac:dyDescent="0.2">
      <c r="B85" s="671"/>
      <c r="C85" s="671"/>
      <c r="D85" s="671"/>
      <c r="E85" s="671"/>
      <c r="F85" s="671"/>
      <c r="G85" s="671"/>
      <c r="H85" s="671"/>
      <c r="I85" s="671"/>
      <c r="J85" s="671"/>
      <c r="K85" s="671"/>
      <c r="L85" s="671"/>
      <c r="M85" s="671"/>
      <c r="N85" s="671"/>
      <c r="O85" s="671"/>
      <c r="P85" s="671"/>
      <c r="Q85" s="671"/>
      <c r="R85" s="671"/>
      <c r="S85" s="671"/>
      <c r="T85" s="671"/>
      <c r="U85" s="671"/>
      <c r="V85" s="671"/>
      <c r="W85" s="671"/>
      <c r="X85" s="671"/>
      <c r="Y85" s="671"/>
      <c r="Z85" s="671"/>
      <c r="AA85" s="671"/>
      <c r="AB85" s="671"/>
      <c r="AC85" s="671"/>
      <c r="AD85" s="671"/>
    </row>
    <row r="86" spans="2:30" x14ac:dyDescent="0.2">
      <c r="B86" s="671"/>
      <c r="C86" s="671"/>
      <c r="D86" s="671"/>
      <c r="E86" s="671"/>
      <c r="F86" s="671"/>
      <c r="G86" s="671"/>
      <c r="H86" s="671"/>
      <c r="I86" s="671"/>
      <c r="J86" s="671"/>
      <c r="K86" s="671"/>
      <c r="L86" s="671"/>
      <c r="M86" s="671"/>
      <c r="N86" s="671"/>
      <c r="O86" s="671"/>
      <c r="P86" s="671"/>
      <c r="Q86" s="671"/>
      <c r="R86" s="671"/>
      <c r="S86" s="671"/>
      <c r="T86" s="671"/>
      <c r="U86" s="671"/>
      <c r="V86" s="671"/>
      <c r="W86" s="671"/>
      <c r="X86" s="671"/>
      <c r="Y86" s="671"/>
      <c r="Z86" s="671"/>
      <c r="AA86" s="671"/>
      <c r="AB86" s="671"/>
      <c r="AC86" s="671"/>
      <c r="AD86" s="671"/>
    </row>
    <row r="87" spans="2:30" x14ac:dyDescent="0.2">
      <c r="B87" s="671"/>
      <c r="C87" s="671"/>
      <c r="D87" s="671"/>
      <c r="E87" s="671"/>
      <c r="F87" s="671"/>
      <c r="G87" s="671"/>
      <c r="H87" s="671"/>
      <c r="I87" s="671"/>
      <c r="J87" s="671"/>
      <c r="K87" s="671"/>
      <c r="L87" s="671"/>
      <c r="M87" s="671"/>
      <c r="N87" s="671"/>
      <c r="O87" s="671"/>
      <c r="P87" s="671"/>
      <c r="Q87" s="671"/>
      <c r="R87" s="671"/>
      <c r="S87" s="671"/>
      <c r="T87" s="671"/>
      <c r="U87" s="671"/>
      <c r="V87" s="671"/>
      <c r="W87" s="671"/>
      <c r="X87" s="671"/>
      <c r="Y87" s="671"/>
      <c r="Z87" s="671"/>
      <c r="AA87" s="671"/>
      <c r="AB87" s="671"/>
      <c r="AC87" s="671"/>
      <c r="AD87" s="671"/>
    </row>
    <row r="88" spans="2:30" x14ac:dyDescent="0.2">
      <c r="B88" s="671"/>
      <c r="C88" s="671"/>
      <c r="D88" s="671"/>
      <c r="E88" s="671"/>
      <c r="F88" s="671"/>
      <c r="G88" s="671"/>
      <c r="H88" s="671"/>
      <c r="I88" s="671"/>
      <c r="J88" s="671"/>
      <c r="K88" s="671"/>
      <c r="L88" s="671"/>
      <c r="M88" s="671"/>
      <c r="N88" s="671"/>
      <c r="O88" s="671"/>
      <c r="P88" s="671"/>
      <c r="Q88" s="671"/>
      <c r="R88" s="671"/>
      <c r="S88" s="671"/>
      <c r="T88" s="671"/>
      <c r="U88" s="671"/>
      <c r="V88" s="671"/>
      <c r="W88" s="671"/>
      <c r="X88" s="671"/>
      <c r="Y88" s="671"/>
      <c r="Z88" s="671"/>
      <c r="AA88" s="671"/>
      <c r="AB88" s="671"/>
      <c r="AC88" s="671"/>
      <c r="AD88" s="671"/>
    </row>
    <row r="89" spans="2:30" x14ac:dyDescent="0.2">
      <c r="B89" s="671"/>
      <c r="C89" s="671"/>
      <c r="D89" s="671"/>
      <c r="E89" s="671"/>
      <c r="F89" s="671"/>
      <c r="G89" s="671"/>
      <c r="H89" s="671"/>
      <c r="I89" s="671"/>
      <c r="J89" s="671"/>
      <c r="K89" s="671"/>
      <c r="L89" s="671"/>
      <c r="M89" s="671"/>
      <c r="N89" s="671"/>
      <c r="O89" s="671"/>
      <c r="P89" s="671"/>
      <c r="Q89" s="671"/>
      <c r="R89" s="671"/>
      <c r="S89" s="671"/>
      <c r="T89" s="671"/>
      <c r="U89" s="671"/>
      <c r="V89" s="671"/>
      <c r="W89" s="671"/>
      <c r="X89" s="671"/>
      <c r="Y89" s="671"/>
      <c r="Z89" s="671"/>
      <c r="AA89" s="671"/>
      <c r="AB89" s="671"/>
      <c r="AC89" s="671"/>
      <c r="AD89" s="671"/>
    </row>
    <row r="90" spans="2:30" x14ac:dyDescent="0.2">
      <c r="B90" s="671"/>
      <c r="C90" s="671"/>
      <c r="D90" s="671"/>
      <c r="E90" s="671"/>
      <c r="F90" s="671"/>
      <c r="G90" s="671"/>
      <c r="H90" s="671"/>
      <c r="I90" s="671"/>
      <c r="J90" s="671"/>
      <c r="K90" s="671"/>
      <c r="L90" s="671"/>
      <c r="M90" s="671"/>
      <c r="N90" s="671"/>
      <c r="O90" s="671"/>
      <c r="P90" s="671"/>
      <c r="Q90" s="671"/>
      <c r="R90" s="671"/>
      <c r="S90" s="671"/>
      <c r="T90" s="671"/>
      <c r="U90" s="671"/>
      <c r="V90" s="671"/>
      <c r="W90" s="671"/>
      <c r="X90" s="671"/>
      <c r="Y90" s="671"/>
      <c r="Z90" s="671"/>
      <c r="AA90" s="671"/>
      <c r="AB90" s="671"/>
      <c r="AC90" s="671"/>
      <c r="AD90" s="671"/>
    </row>
    <row r="91" spans="2:30" x14ac:dyDescent="0.2">
      <c r="B91" s="671"/>
      <c r="C91" s="671"/>
      <c r="D91" s="671"/>
      <c r="E91" s="671"/>
      <c r="F91" s="671"/>
      <c r="G91" s="671"/>
      <c r="H91" s="671"/>
      <c r="I91" s="671"/>
      <c r="J91" s="671"/>
      <c r="K91" s="671"/>
      <c r="L91" s="671"/>
      <c r="M91" s="671"/>
      <c r="N91" s="671"/>
      <c r="O91" s="671"/>
      <c r="P91" s="671"/>
      <c r="Q91" s="671"/>
      <c r="R91" s="671"/>
      <c r="S91" s="671"/>
      <c r="T91" s="671"/>
      <c r="U91" s="671"/>
      <c r="V91" s="671"/>
      <c r="W91" s="671"/>
      <c r="X91" s="671"/>
      <c r="Y91" s="671"/>
      <c r="Z91" s="671"/>
      <c r="AA91" s="671"/>
      <c r="AB91" s="671"/>
      <c r="AC91" s="671"/>
      <c r="AD91" s="671"/>
    </row>
    <row r="92" spans="2:30" x14ac:dyDescent="0.2">
      <c r="B92" s="671"/>
      <c r="C92" s="671"/>
      <c r="D92" s="671"/>
      <c r="E92" s="671"/>
      <c r="F92" s="671"/>
      <c r="G92" s="671"/>
      <c r="H92" s="671"/>
      <c r="I92" s="671"/>
      <c r="J92" s="671"/>
      <c r="K92" s="671"/>
      <c r="L92" s="671"/>
      <c r="M92" s="671"/>
      <c r="N92" s="671"/>
      <c r="O92" s="671"/>
      <c r="P92" s="671"/>
      <c r="Q92" s="671"/>
      <c r="R92" s="671"/>
      <c r="S92" s="671"/>
      <c r="T92" s="671"/>
      <c r="U92" s="671"/>
      <c r="V92" s="671"/>
      <c r="W92" s="671"/>
      <c r="X92" s="671"/>
      <c r="Y92" s="671"/>
      <c r="Z92" s="671"/>
      <c r="AA92" s="671"/>
      <c r="AB92" s="671"/>
      <c r="AC92" s="671"/>
      <c r="AD92" s="671"/>
    </row>
    <row r="93" spans="2:30" x14ac:dyDescent="0.2">
      <c r="B93" s="671"/>
      <c r="C93" s="671"/>
      <c r="D93" s="671"/>
      <c r="E93" s="671"/>
      <c r="F93" s="671"/>
      <c r="G93" s="671"/>
      <c r="H93" s="671"/>
      <c r="I93" s="671"/>
      <c r="J93" s="671"/>
      <c r="K93" s="671"/>
      <c r="L93" s="671"/>
      <c r="M93" s="671"/>
      <c r="N93" s="671"/>
      <c r="O93" s="671"/>
      <c r="P93" s="671"/>
      <c r="Q93" s="671"/>
      <c r="R93" s="671"/>
      <c r="S93" s="671"/>
      <c r="T93" s="671"/>
      <c r="U93" s="671"/>
      <c r="V93" s="671"/>
      <c r="W93" s="671"/>
      <c r="X93" s="671"/>
      <c r="Y93" s="671"/>
      <c r="Z93" s="671"/>
      <c r="AA93" s="671"/>
      <c r="AB93" s="671"/>
      <c r="AC93" s="671"/>
      <c r="AD93" s="671"/>
    </row>
    <row r="94" spans="2:30" x14ac:dyDescent="0.2">
      <c r="B94" s="671"/>
      <c r="C94" s="671"/>
      <c r="D94" s="671"/>
      <c r="E94" s="671"/>
      <c r="F94" s="671"/>
      <c r="G94" s="671"/>
      <c r="H94" s="671"/>
      <c r="I94" s="671"/>
      <c r="J94" s="671"/>
      <c r="K94" s="671"/>
      <c r="L94" s="671"/>
      <c r="M94" s="671"/>
      <c r="N94" s="671"/>
      <c r="O94" s="671"/>
      <c r="P94" s="671"/>
      <c r="Q94" s="671"/>
      <c r="R94" s="671"/>
      <c r="S94" s="671"/>
      <c r="T94" s="671"/>
      <c r="U94" s="671"/>
      <c r="V94" s="671"/>
      <c r="W94" s="671"/>
      <c r="X94" s="671"/>
      <c r="Y94" s="671"/>
      <c r="Z94" s="671"/>
      <c r="AA94" s="671"/>
      <c r="AB94" s="671"/>
      <c r="AC94" s="671"/>
      <c r="AD94" s="671"/>
    </row>
    <row r="122" spans="3:7" x14ac:dyDescent="0.2">
      <c r="C122" s="115"/>
      <c r="D122" s="115"/>
      <c r="E122" s="115"/>
      <c r="F122" s="115"/>
      <c r="G122" s="115"/>
    </row>
    <row r="123" spans="3:7" x14ac:dyDescent="0.2">
      <c r="C123" s="114"/>
    </row>
  </sheetData>
  <mergeCells count="46">
    <mergeCell ref="B68:AD68"/>
    <mergeCell ref="B69:AD94"/>
    <mergeCell ref="B66:C66"/>
    <mergeCell ref="B67:C67"/>
    <mergeCell ref="D67:AD67"/>
    <mergeCell ref="B46:F53"/>
    <mergeCell ref="U48:V48"/>
    <mergeCell ref="U49:V49"/>
    <mergeCell ref="J52:T52"/>
    <mergeCell ref="U52:V52"/>
    <mergeCell ref="B65:C65"/>
    <mergeCell ref="B54:F58"/>
    <mergeCell ref="J56:T56"/>
    <mergeCell ref="U56:V56"/>
    <mergeCell ref="J57:T57"/>
    <mergeCell ref="U57:V57"/>
    <mergeCell ref="B59:F63"/>
    <mergeCell ref="J61:T61"/>
    <mergeCell ref="U61:V61"/>
    <mergeCell ref="J62:T62"/>
    <mergeCell ref="U62:V62"/>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9"/>
  <dataValidations count="1">
    <dataValidation type="list" allowBlank="1" showInputMessage="1" showErrorMessage="1" sqref="G9:G13 L9 Q9 S12 R10 AA16:AA18 AC16:AC18 AA26 AC26 AA29 AC29 AA37 AC37 AA40 AC40 AA49 AC49 AA52 AC52 AA57 AC57 AA62 AC62" xr:uid="{3A049F28-6758-48EF-9C75-31AA8AC05538}">
      <formula1>"□,■"</formula1>
    </dataValidation>
  </dataValidations>
  <pageMargins left="0.7" right="0.7" top="0.75" bottom="0.75" header="0.3" footer="0.3"/>
  <pageSetup paperSize="9" scale="87" orientation="portrait" r:id="rId1"/>
  <rowBreaks count="1" manualBreakCount="1">
    <brk id="64" max="30"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E7971-98DD-4FC7-9763-03937A0AD673}">
  <sheetPr>
    <tabColor rgb="FF0070C0"/>
  </sheetPr>
  <dimension ref="B2:Y123"/>
  <sheetViews>
    <sheetView zoomScaleNormal="100" zoomScaleSheetLayoutView="85" workbookViewId="0"/>
  </sheetViews>
  <sheetFormatPr defaultColWidth="3.44140625" defaultRowHeight="13.2" x14ac:dyDescent="0.2"/>
  <cols>
    <col min="1" max="1" width="2.33203125" style="112" customWidth="1"/>
    <col min="2" max="2" width="3" style="113" customWidth="1"/>
    <col min="3" max="7" width="3.44140625" style="112"/>
    <col min="8" max="25" width="4.44140625" style="112" customWidth="1"/>
    <col min="26" max="16384" width="3.44140625" style="112"/>
  </cols>
  <sheetData>
    <row r="2" spans="2:25" x14ac:dyDescent="0.2">
      <c r="B2" s="112" t="s">
        <v>1172</v>
      </c>
    </row>
    <row r="3" spans="2:25" x14ac:dyDescent="0.2">
      <c r="Q3" s="117"/>
      <c r="R3" s="171" t="s">
        <v>134</v>
      </c>
      <c r="S3" s="622"/>
      <c r="T3" s="622"/>
      <c r="U3" s="171" t="s">
        <v>133</v>
      </c>
      <c r="V3" s="130"/>
      <c r="W3" s="171" t="s">
        <v>602</v>
      </c>
      <c r="X3" s="130"/>
      <c r="Y3" s="171" t="s">
        <v>131</v>
      </c>
    </row>
    <row r="4" spans="2:25" x14ac:dyDescent="0.2">
      <c r="B4" s="789" t="s">
        <v>1095</v>
      </c>
      <c r="C4" s="789"/>
      <c r="D4" s="789"/>
      <c r="E4" s="789"/>
      <c r="F4" s="789"/>
      <c r="G4" s="789"/>
      <c r="H4" s="789"/>
      <c r="I4" s="789"/>
      <c r="J4" s="789"/>
      <c r="K4" s="789"/>
      <c r="L4" s="789"/>
      <c r="M4" s="789"/>
      <c r="N4" s="789"/>
      <c r="O4" s="789"/>
      <c r="P4" s="789"/>
      <c r="Q4" s="789"/>
      <c r="R4" s="789"/>
      <c r="S4" s="789"/>
      <c r="T4" s="789"/>
      <c r="U4" s="789"/>
      <c r="V4" s="789"/>
      <c r="W4" s="789"/>
      <c r="X4" s="789"/>
      <c r="Y4" s="789"/>
    </row>
    <row r="6" spans="2:25" ht="30" customHeight="1" x14ac:dyDescent="0.2">
      <c r="B6" s="134">
        <v>1</v>
      </c>
      <c r="C6" s="169" t="s">
        <v>213</v>
      </c>
      <c r="D6" s="208"/>
      <c r="E6" s="208"/>
      <c r="F6" s="208"/>
      <c r="G6" s="521"/>
      <c r="H6" s="618"/>
      <c r="I6" s="623"/>
      <c r="J6" s="623"/>
      <c r="K6" s="623"/>
      <c r="L6" s="623"/>
      <c r="M6" s="623"/>
      <c r="N6" s="623"/>
      <c r="O6" s="623"/>
      <c r="P6" s="623"/>
      <c r="Q6" s="623"/>
      <c r="R6" s="623"/>
      <c r="S6" s="623"/>
      <c r="T6" s="623"/>
      <c r="U6" s="623"/>
      <c r="V6" s="623"/>
      <c r="W6" s="623"/>
      <c r="X6" s="623"/>
      <c r="Y6" s="624"/>
    </row>
    <row r="7" spans="2:25" ht="30" customHeight="1" x14ac:dyDescent="0.2">
      <c r="B7" s="134">
        <v>2</v>
      </c>
      <c r="C7" s="169" t="s">
        <v>231</v>
      </c>
      <c r="D7" s="169"/>
      <c r="E7" s="169"/>
      <c r="F7" s="169"/>
      <c r="G7" s="332"/>
      <c r="H7" s="134" t="s">
        <v>44</v>
      </c>
      <c r="I7" s="169" t="s">
        <v>127</v>
      </c>
      <c r="J7" s="169"/>
      <c r="K7" s="169"/>
      <c r="L7" s="169"/>
      <c r="M7" s="133" t="s">
        <v>44</v>
      </c>
      <c r="N7" s="169" t="s">
        <v>126</v>
      </c>
      <c r="O7" s="169"/>
      <c r="P7" s="169"/>
      <c r="Q7" s="169"/>
      <c r="R7" s="133" t="s">
        <v>44</v>
      </c>
      <c r="S7" s="169" t="s">
        <v>125</v>
      </c>
      <c r="T7" s="169"/>
      <c r="U7" s="169"/>
      <c r="V7" s="169"/>
      <c r="W7" s="169"/>
      <c r="X7" s="169"/>
      <c r="Y7" s="332"/>
    </row>
    <row r="8" spans="2:25" ht="30" customHeight="1" x14ac:dyDescent="0.2">
      <c r="B8" s="180">
        <v>3</v>
      </c>
      <c r="C8" s="137" t="s">
        <v>230</v>
      </c>
      <c r="D8" s="137"/>
      <c r="E8" s="137"/>
      <c r="F8" s="137"/>
      <c r="G8" s="129"/>
      <c r="H8" s="130" t="s">
        <v>44</v>
      </c>
      <c r="I8" s="117" t="s">
        <v>1094</v>
      </c>
      <c r="J8" s="137"/>
      <c r="K8" s="137"/>
      <c r="L8" s="137"/>
      <c r="M8" s="137"/>
      <c r="N8" s="137"/>
      <c r="O8" s="137"/>
      <c r="P8" s="130"/>
      <c r="Q8" s="117"/>
      <c r="R8" s="137"/>
      <c r="S8" s="137"/>
      <c r="T8" s="137"/>
      <c r="U8" s="137"/>
      <c r="V8" s="137"/>
      <c r="W8" s="137"/>
      <c r="X8" s="137"/>
      <c r="Y8" s="129"/>
    </row>
    <row r="9" spans="2:25" ht="30" customHeight="1" x14ac:dyDescent="0.2">
      <c r="B9" s="180"/>
      <c r="C9" s="137"/>
      <c r="D9" s="137"/>
      <c r="E9" s="137"/>
      <c r="F9" s="137"/>
      <c r="G9" s="129"/>
      <c r="H9" s="193" t="s">
        <v>44</v>
      </c>
      <c r="I9" s="196" t="s">
        <v>1093</v>
      </c>
      <c r="J9" s="235"/>
      <c r="K9" s="235"/>
      <c r="L9" s="235"/>
      <c r="M9" s="235"/>
      <c r="N9" s="235"/>
      <c r="O9" s="235"/>
      <c r="P9" s="193"/>
      <c r="Q9" s="196"/>
      <c r="R9" s="235"/>
      <c r="S9" s="235"/>
      <c r="T9" s="235"/>
      <c r="U9" s="235"/>
      <c r="V9" s="235"/>
      <c r="W9" s="235"/>
      <c r="X9" s="235"/>
      <c r="Y9" s="520"/>
    </row>
    <row r="10" spans="2:25" ht="30" customHeight="1" x14ac:dyDescent="0.2">
      <c r="B10" s="180"/>
      <c r="C10" s="137"/>
      <c r="D10" s="137"/>
      <c r="E10" s="137"/>
      <c r="F10" s="137"/>
      <c r="G10" s="129"/>
      <c r="H10" s="193" t="s">
        <v>44</v>
      </c>
      <c r="I10" s="196" t="s">
        <v>1092</v>
      </c>
      <c r="J10" s="235"/>
      <c r="K10" s="235"/>
      <c r="L10" s="235"/>
      <c r="M10" s="235"/>
      <c r="N10" s="235"/>
      <c r="O10" s="235"/>
      <c r="P10" s="193"/>
      <c r="Q10" s="196"/>
      <c r="R10" s="235"/>
      <c r="S10" s="235"/>
      <c r="T10" s="235"/>
      <c r="U10" s="235"/>
      <c r="V10" s="235"/>
      <c r="W10" s="235"/>
      <c r="X10" s="235"/>
      <c r="Y10" s="520"/>
    </row>
    <row r="11" spans="2:25" ht="30" customHeight="1" x14ac:dyDescent="0.2">
      <c r="B11" s="180"/>
      <c r="C11" s="137"/>
      <c r="D11" s="137"/>
      <c r="E11" s="137"/>
      <c r="F11" s="137"/>
      <c r="G11" s="129"/>
      <c r="H11" s="193" t="s">
        <v>1090</v>
      </c>
      <c r="I11" s="196" t="s">
        <v>1091</v>
      </c>
      <c r="J11" s="235"/>
      <c r="K11" s="235"/>
      <c r="L11" s="235"/>
      <c r="M11" s="235"/>
      <c r="N11" s="235"/>
      <c r="O11" s="235"/>
      <c r="P11" s="193"/>
      <c r="Q11" s="196"/>
      <c r="R11" s="235"/>
      <c r="S11" s="235"/>
      <c r="T11" s="235"/>
      <c r="U11" s="235"/>
      <c r="V11" s="235"/>
      <c r="W11" s="235"/>
      <c r="X11" s="235"/>
      <c r="Y11" s="520"/>
    </row>
    <row r="12" spans="2:25" ht="30" customHeight="1" x14ac:dyDescent="0.2">
      <c r="B12" s="180"/>
      <c r="C12" s="137"/>
      <c r="D12" s="137"/>
      <c r="E12" s="137"/>
      <c r="F12" s="137"/>
      <c r="G12" s="129"/>
      <c r="H12" s="193" t="s">
        <v>1090</v>
      </c>
      <c r="I12" s="196" t="s">
        <v>1089</v>
      </c>
      <c r="J12" s="235"/>
      <c r="K12" s="235"/>
      <c r="L12" s="235"/>
      <c r="M12" s="235"/>
      <c r="N12" s="235"/>
      <c r="O12" s="235"/>
      <c r="P12" s="193"/>
      <c r="Q12" s="196"/>
      <c r="R12" s="235"/>
      <c r="S12" s="235"/>
      <c r="T12" s="235"/>
      <c r="U12" s="235"/>
      <c r="V12" s="235"/>
      <c r="W12" s="235"/>
      <c r="X12" s="235"/>
      <c r="Y12" s="520"/>
    </row>
    <row r="13" spans="2:25" ht="30" customHeight="1" x14ac:dyDescent="0.2">
      <c r="B13" s="180"/>
      <c r="C13" s="137"/>
      <c r="D13" s="137"/>
      <c r="E13" s="137"/>
      <c r="F13" s="137"/>
      <c r="G13" s="129"/>
      <c r="H13" s="130" t="s">
        <v>44</v>
      </c>
      <c r="I13" s="117" t="s">
        <v>1088</v>
      </c>
      <c r="J13" s="137"/>
      <c r="K13" s="137"/>
      <c r="L13" s="137"/>
      <c r="M13" s="137"/>
      <c r="N13" s="137"/>
      <c r="O13" s="137"/>
      <c r="P13" s="137"/>
      <c r="Q13" s="117"/>
      <c r="R13" s="137"/>
      <c r="S13" s="137"/>
      <c r="T13" s="137"/>
      <c r="U13" s="137"/>
      <c r="V13" s="137"/>
      <c r="W13" s="137"/>
      <c r="X13" s="137"/>
      <c r="Y13" s="129"/>
    </row>
    <row r="14" spans="2:25" x14ac:dyDescent="0.2">
      <c r="B14" s="207"/>
      <c r="C14" s="114"/>
      <c r="D14" s="114"/>
      <c r="E14" s="114"/>
      <c r="F14" s="114"/>
      <c r="G14" s="206"/>
      <c r="H14" s="519"/>
      <c r="I14" s="114"/>
      <c r="J14" s="114"/>
      <c r="K14" s="114"/>
      <c r="L14" s="114"/>
      <c r="M14" s="114"/>
      <c r="N14" s="114"/>
      <c r="O14" s="114"/>
      <c r="P14" s="114"/>
      <c r="Q14" s="114"/>
      <c r="R14" s="114"/>
      <c r="S14" s="114"/>
      <c r="T14" s="114"/>
      <c r="U14" s="114"/>
      <c r="V14" s="114"/>
      <c r="W14" s="114"/>
      <c r="X14" s="114"/>
      <c r="Y14" s="206"/>
    </row>
    <row r="15" spans="2:25" ht="29.25" customHeight="1" x14ac:dyDescent="0.2">
      <c r="B15" s="517">
        <v>4</v>
      </c>
      <c r="C15" s="1022" t="s">
        <v>1087</v>
      </c>
      <c r="D15" s="1022"/>
      <c r="E15" s="1022"/>
      <c r="F15" s="1022"/>
      <c r="G15" s="1023"/>
      <c r="H15" s="131" t="s">
        <v>1086</v>
      </c>
      <c r="I15" s="137"/>
      <c r="Y15" s="203"/>
    </row>
    <row r="16" spans="2:25" ht="12" customHeight="1" x14ac:dyDescent="0.2">
      <c r="B16" s="205"/>
      <c r="G16" s="203"/>
      <c r="H16" s="204"/>
      <c r="I16" s="691" t="s">
        <v>1083</v>
      </c>
      <c r="J16" s="691"/>
      <c r="K16" s="691"/>
      <c r="L16" s="691"/>
      <c r="M16" s="691"/>
      <c r="N16" s="691"/>
      <c r="O16" s="691"/>
      <c r="P16" s="691"/>
      <c r="Q16" s="728"/>
      <c r="R16" s="729"/>
      <c r="S16" s="729"/>
      <c r="T16" s="729"/>
      <c r="U16" s="729"/>
      <c r="V16" s="729"/>
      <c r="W16" s="730"/>
      <c r="Y16" s="203"/>
    </row>
    <row r="17" spans="2:25" ht="12" customHeight="1" x14ac:dyDescent="0.2">
      <c r="B17" s="205"/>
      <c r="G17" s="203"/>
      <c r="H17" s="204"/>
      <c r="I17" s="691"/>
      <c r="J17" s="691"/>
      <c r="K17" s="691"/>
      <c r="L17" s="691"/>
      <c r="M17" s="691"/>
      <c r="N17" s="691"/>
      <c r="O17" s="691"/>
      <c r="P17" s="691"/>
      <c r="Q17" s="668"/>
      <c r="R17" s="669"/>
      <c r="S17" s="669"/>
      <c r="T17" s="669"/>
      <c r="U17" s="669"/>
      <c r="V17" s="669"/>
      <c r="W17" s="733"/>
      <c r="Y17" s="203"/>
    </row>
    <row r="18" spans="2:25" ht="12" customHeight="1" x14ac:dyDescent="0.2">
      <c r="B18" s="205"/>
      <c r="G18" s="203"/>
      <c r="H18" s="204"/>
      <c r="I18" s="728" t="s">
        <v>1082</v>
      </c>
      <c r="J18" s="729"/>
      <c r="K18" s="729"/>
      <c r="L18" s="729"/>
      <c r="M18" s="729"/>
      <c r="N18" s="729"/>
      <c r="O18" s="729"/>
      <c r="P18" s="730"/>
      <c r="Q18" s="728"/>
      <c r="R18" s="729"/>
      <c r="S18" s="729"/>
      <c r="T18" s="729"/>
      <c r="U18" s="729"/>
      <c r="V18" s="729"/>
      <c r="W18" s="730"/>
      <c r="Y18" s="203"/>
    </row>
    <row r="19" spans="2:25" ht="12" customHeight="1" x14ac:dyDescent="0.2">
      <c r="B19" s="205"/>
      <c r="G19" s="203"/>
      <c r="H19" s="204"/>
      <c r="I19" s="731"/>
      <c r="J19" s="622"/>
      <c r="K19" s="622"/>
      <c r="L19" s="622"/>
      <c r="M19" s="622"/>
      <c r="N19" s="622"/>
      <c r="O19" s="622"/>
      <c r="P19" s="732"/>
      <c r="Q19" s="731"/>
      <c r="R19" s="622"/>
      <c r="S19" s="622"/>
      <c r="T19" s="622"/>
      <c r="U19" s="622"/>
      <c r="V19" s="622"/>
      <c r="W19" s="732"/>
      <c r="Y19" s="203"/>
    </row>
    <row r="20" spans="2:25" ht="12" customHeight="1" x14ac:dyDescent="0.2">
      <c r="B20" s="205"/>
      <c r="G20" s="203"/>
      <c r="H20" s="204"/>
      <c r="I20" s="731"/>
      <c r="J20" s="622"/>
      <c r="K20" s="622"/>
      <c r="L20" s="622"/>
      <c r="M20" s="622"/>
      <c r="N20" s="622"/>
      <c r="O20" s="622"/>
      <c r="P20" s="732"/>
      <c r="Q20" s="731"/>
      <c r="R20" s="622"/>
      <c r="S20" s="622"/>
      <c r="T20" s="622"/>
      <c r="U20" s="622"/>
      <c r="V20" s="622"/>
      <c r="W20" s="732"/>
      <c r="Y20" s="203"/>
    </row>
    <row r="21" spans="2:25" ht="12" customHeight="1" x14ac:dyDescent="0.2">
      <c r="B21" s="205"/>
      <c r="G21" s="203"/>
      <c r="H21" s="204"/>
      <c r="I21" s="668"/>
      <c r="J21" s="669"/>
      <c r="K21" s="669"/>
      <c r="L21" s="669"/>
      <c r="M21" s="669"/>
      <c r="N21" s="669"/>
      <c r="O21" s="669"/>
      <c r="P21" s="733"/>
      <c r="Q21" s="668"/>
      <c r="R21" s="669"/>
      <c r="S21" s="669"/>
      <c r="T21" s="669"/>
      <c r="U21" s="669"/>
      <c r="V21" s="669"/>
      <c r="W21" s="733"/>
      <c r="Y21" s="203"/>
    </row>
    <row r="22" spans="2:25" ht="12" customHeight="1" x14ac:dyDescent="0.2">
      <c r="B22" s="205"/>
      <c r="G22" s="203"/>
      <c r="H22" s="204"/>
      <c r="I22" s="691" t="s">
        <v>1081</v>
      </c>
      <c r="J22" s="691"/>
      <c r="K22" s="691"/>
      <c r="L22" s="691"/>
      <c r="M22" s="691"/>
      <c r="N22" s="691"/>
      <c r="O22" s="691"/>
      <c r="P22" s="691"/>
      <c r="Q22" s="625"/>
      <c r="R22" s="626"/>
      <c r="S22" s="626"/>
      <c r="T22" s="626"/>
      <c r="U22" s="626"/>
      <c r="V22" s="626"/>
      <c r="W22" s="627"/>
      <c r="Y22" s="203"/>
    </row>
    <row r="23" spans="2:25" ht="12" customHeight="1" x14ac:dyDescent="0.2">
      <c r="B23" s="205"/>
      <c r="G23" s="203"/>
      <c r="H23" s="204"/>
      <c r="I23" s="691"/>
      <c r="J23" s="691"/>
      <c r="K23" s="691"/>
      <c r="L23" s="691"/>
      <c r="M23" s="691"/>
      <c r="N23" s="691"/>
      <c r="O23" s="691"/>
      <c r="P23" s="691"/>
      <c r="Q23" s="628"/>
      <c r="R23" s="629"/>
      <c r="S23" s="629"/>
      <c r="T23" s="629"/>
      <c r="U23" s="629"/>
      <c r="V23" s="629"/>
      <c r="W23" s="630"/>
      <c r="Y23" s="203"/>
    </row>
    <row r="24" spans="2:25" ht="12" customHeight="1" x14ac:dyDescent="0.2">
      <c r="B24" s="205"/>
      <c r="G24" s="203"/>
      <c r="H24" s="204"/>
      <c r="I24" s="691" t="s">
        <v>1080</v>
      </c>
      <c r="J24" s="691"/>
      <c r="K24" s="691"/>
      <c r="L24" s="691"/>
      <c r="M24" s="691"/>
      <c r="N24" s="691"/>
      <c r="O24" s="691"/>
      <c r="P24" s="691"/>
      <c r="Q24" s="625" t="s">
        <v>1079</v>
      </c>
      <c r="R24" s="626"/>
      <c r="S24" s="626"/>
      <c r="T24" s="626"/>
      <c r="U24" s="626"/>
      <c r="V24" s="626"/>
      <c r="W24" s="627"/>
      <c r="Y24" s="203"/>
    </row>
    <row r="25" spans="2:25" ht="12" customHeight="1" x14ac:dyDescent="0.2">
      <c r="B25" s="205"/>
      <c r="G25" s="203"/>
      <c r="H25" s="204"/>
      <c r="I25" s="691"/>
      <c r="J25" s="691"/>
      <c r="K25" s="691"/>
      <c r="L25" s="691"/>
      <c r="M25" s="691"/>
      <c r="N25" s="691"/>
      <c r="O25" s="691"/>
      <c r="P25" s="691"/>
      <c r="Q25" s="628"/>
      <c r="R25" s="629"/>
      <c r="S25" s="629"/>
      <c r="T25" s="629"/>
      <c r="U25" s="629"/>
      <c r="V25" s="629"/>
      <c r="W25" s="630"/>
      <c r="Y25" s="203"/>
    </row>
    <row r="26" spans="2:25" ht="12" customHeight="1" x14ac:dyDescent="0.2">
      <c r="B26" s="205"/>
      <c r="G26" s="203"/>
      <c r="H26" s="204"/>
      <c r="I26" s="691" t="s">
        <v>1078</v>
      </c>
      <c r="J26" s="691"/>
      <c r="K26" s="691"/>
      <c r="L26" s="691"/>
      <c r="M26" s="691"/>
      <c r="N26" s="691"/>
      <c r="O26" s="691"/>
      <c r="P26" s="691"/>
      <c r="Q26" s="625"/>
      <c r="R26" s="626"/>
      <c r="S26" s="626"/>
      <c r="T26" s="626"/>
      <c r="U26" s="626"/>
      <c r="V26" s="626"/>
      <c r="W26" s="627"/>
      <c r="Y26" s="203"/>
    </row>
    <row r="27" spans="2:25" ht="12" customHeight="1" x14ac:dyDescent="0.2">
      <c r="B27" s="205"/>
      <c r="G27" s="203"/>
      <c r="H27" s="204"/>
      <c r="I27" s="691"/>
      <c r="J27" s="691"/>
      <c r="K27" s="691"/>
      <c r="L27" s="691"/>
      <c r="M27" s="691"/>
      <c r="N27" s="691"/>
      <c r="O27" s="691"/>
      <c r="P27" s="691"/>
      <c r="Q27" s="628"/>
      <c r="R27" s="629"/>
      <c r="S27" s="629"/>
      <c r="T27" s="629"/>
      <c r="U27" s="629"/>
      <c r="V27" s="629"/>
      <c r="W27" s="630"/>
      <c r="Y27" s="203"/>
    </row>
    <row r="28" spans="2:25" ht="15" customHeight="1" x14ac:dyDescent="0.2">
      <c r="B28" s="205"/>
      <c r="G28" s="203"/>
      <c r="H28" s="204"/>
      <c r="I28" s="137"/>
      <c r="J28" s="137"/>
      <c r="K28" s="137"/>
      <c r="L28" s="137"/>
      <c r="M28" s="137"/>
      <c r="N28" s="137"/>
      <c r="O28" s="137"/>
      <c r="P28" s="137"/>
      <c r="Q28" s="137"/>
      <c r="R28" s="137"/>
      <c r="S28" s="137"/>
      <c r="T28" s="137"/>
      <c r="U28" s="137"/>
      <c r="Y28" s="221"/>
    </row>
    <row r="29" spans="2:25" ht="29.25" customHeight="1" x14ac:dyDescent="0.2">
      <c r="B29" s="517"/>
      <c r="C29" s="153"/>
      <c r="D29" s="153"/>
      <c r="E29" s="153"/>
      <c r="F29" s="153"/>
      <c r="G29" s="516"/>
      <c r="H29" s="131" t="s">
        <v>1085</v>
      </c>
      <c r="I29" s="137"/>
      <c r="Y29" s="203"/>
    </row>
    <row r="30" spans="2:25" ht="12" customHeight="1" x14ac:dyDescent="0.2">
      <c r="B30" s="205"/>
      <c r="G30" s="203"/>
      <c r="H30" s="204"/>
      <c r="I30" s="691" t="s">
        <v>1083</v>
      </c>
      <c r="J30" s="691"/>
      <c r="K30" s="691"/>
      <c r="L30" s="691"/>
      <c r="M30" s="691"/>
      <c r="N30" s="691"/>
      <c r="O30" s="691"/>
      <c r="P30" s="691"/>
      <c r="Q30" s="728"/>
      <c r="R30" s="729"/>
      <c r="S30" s="729"/>
      <c r="T30" s="729"/>
      <c r="U30" s="729"/>
      <c r="V30" s="729"/>
      <c r="W30" s="730"/>
      <c r="Y30" s="203"/>
    </row>
    <row r="31" spans="2:25" ht="12" customHeight="1" x14ac:dyDescent="0.2">
      <c r="B31" s="205"/>
      <c r="G31" s="203"/>
      <c r="H31" s="204"/>
      <c r="I31" s="691"/>
      <c r="J31" s="691"/>
      <c r="K31" s="691"/>
      <c r="L31" s="691"/>
      <c r="M31" s="691"/>
      <c r="N31" s="691"/>
      <c r="O31" s="691"/>
      <c r="P31" s="691"/>
      <c r="Q31" s="668"/>
      <c r="R31" s="669"/>
      <c r="S31" s="669"/>
      <c r="T31" s="669"/>
      <c r="U31" s="669"/>
      <c r="V31" s="669"/>
      <c r="W31" s="733"/>
      <c r="Y31" s="203"/>
    </row>
    <row r="32" spans="2:25" ht="12" customHeight="1" x14ac:dyDescent="0.2">
      <c r="B32" s="205"/>
      <c r="G32" s="203"/>
      <c r="H32" s="204"/>
      <c r="I32" s="728" t="s">
        <v>1082</v>
      </c>
      <c r="J32" s="729"/>
      <c r="K32" s="729"/>
      <c r="L32" s="729"/>
      <c r="M32" s="729"/>
      <c r="N32" s="729"/>
      <c r="O32" s="729"/>
      <c r="P32" s="730"/>
      <c r="Q32" s="728"/>
      <c r="R32" s="729"/>
      <c r="S32" s="729"/>
      <c r="T32" s="729"/>
      <c r="U32" s="729"/>
      <c r="V32" s="729"/>
      <c r="W32" s="730"/>
      <c r="Y32" s="203"/>
    </row>
    <row r="33" spans="2:25" ht="12" customHeight="1" x14ac:dyDescent="0.2">
      <c r="B33" s="205"/>
      <c r="G33" s="203"/>
      <c r="H33" s="204"/>
      <c r="I33" s="731"/>
      <c r="J33" s="622"/>
      <c r="K33" s="622"/>
      <c r="L33" s="622"/>
      <c r="M33" s="622"/>
      <c r="N33" s="622"/>
      <c r="O33" s="622"/>
      <c r="P33" s="732"/>
      <c r="Q33" s="731"/>
      <c r="R33" s="622"/>
      <c r="S33" s="622"/>
      <c r="T33" s="622"/>
      <c r="U33" s="622"/>
      <c r="V33" s="622"/>
      <c r="W33" s="732"/>
      <c r="Y33" s="203"/>
    </row>
    <row r="34" spans="2:25" ht="12" customHeight="1" x14ac:dyDescent="0.2">
      <c r="B34" s="205"/>
      <c r="G34" s="203"/>
      <c r="H34" s="204"/>
      <c r="I34" s="731"/>
      <c r="J34" s="622"/>
      <c r="K34" s="622"/>
      <c r="L34" s="622"/>
      <c r="M34" s="622"/>
      <c r="N34" s="622"/>
      <c r="O34" s="622"/>
      <c r="P34" s="732"/>
      <c r="Q34" s="731"/>
      <c r="R34" s="622"/>
      <c r="S34" s="622"/>
      <c r="T34" s="622"/>
      <c r="U34" s="622"/>
      <c r="V34" s="622"/>
      <c r="W34" s="732"/>
      <c r="Y34" s="203"/>
    </row>
    <row r="35" spans="2:25" ht="12" customHeight="1" x14ac:dyDescent="0.2">
      <c r="B35" s="205"/>
      <c r="G35" s="203"/>
      <c r="H35" s="204"/>
      <c r="I35" s="668"/>
      <c r="J35" s="669"/>
      <c r="K35" s="669"/>
      <c r="L35" s="669"/>
      <c r="M35" s="669"/>
      <c r="N35" s="669"/>
      <c r="O35" s="669"/>
      <c r="P35" s="733"/>
      <c r="Q35" s="668"/>
      <c r="R35" s="669"/>
      <c r="S35" s="669"/>
      <c r="T35" s="669"/>
      <c r="U35" s="669"/>
      <c r="V35" s="669"/>
      <c r="W35" s="733"/>
      <c r="Y35" s="203"/>
    </row>
    <row r="36" spans="2:25" ht="12" customHeight="1" x14ac:dyDescent="0.2">
      <c r="B36" s="205"/>
      <c r="G36" s="203"/>
      <c r="H36" s="204"/>
      <c r="I36" s="691" t="s">
        <v>1081</v>
      </c>
      <c r="J36" s="691"/>
      <c r="K36" s="691"/>
      <c r="L36" s="691"/>
      <c r="M36" s="691"/>
      <c r="N36" s="691"/>
      <c r="O36" s="691"/>
      <c r="P36" s="691"/>
      <c r="Q36" s="625"/>
      <c r="R36" s="626"/>
      <c r="S36" s="626"/>
      <c r="T36" s="626"/>
      <c r="U36" s="626"/>
      <c r="V36" s="626"/>
      <c r="W36" s="627"/>
      <c r="Y36" s="203"/>
    </row>
    <row r="37" spans="2:25" ht="12" customHeight="1" x14ac:dyDescent="0.2">
      <c r="B37" s="205"/>
      <c r="G37" s="203"/>
      <c r="H37" s="204"/>
      <c r="I37" s="691"/>
      <c r="J37" s="691"/>
      <c r="K37" s="691"/>
      <c r="L37" s="691"/>
      <c r="M37" s="691"/>
      <c r="N37" s="691"/>
      <c r="O37" s="691"/>
      <c r="P37" s="691"/>
      <c r="Q37" s="628"/>
      <c r="R37" s="629"/>
      <c r="S37" s="629"/>
      <c r="T37" s="629"/>
      <c r="U37" s="629"/>
      <c r="V37" s="629"/>
      <c r="W37" s="630"/>
      <c r="Y37" s="203"/>
    </row>
    <row r="38" spans="2:25" ht="12" customHeight="1" x14ac:dyDescent="0.2">
      <c r="B38" s="205"/>
      <c r="G38" s="203"/>
      <c r="H38" s="518"/>
      <c r="I38" s="726" t="s">
        <v>1080</v>
      </c>
      <c r="J38" s="691"/>
      <c r="K38" s="691"/>
      <c r="L38" s="691"/>
      <c r="M38" s="691"/>
      <c r="N38" s="691"/>
      <c r="O38" s="691"/>
      <c r="P38" s="691"/>
      <c r="Q38" s="618" t="s">
        <v>1079</v>
      </c>
      <c r="R38" s="623"/>
      <c r="S38" s="623"/>
      <c r="T38" s="623"/>
      <c r="U38" s="623"/>
      <c r="V38" s="623"/>
      <c r="W38" s="623"/>
      <c r="X38" s="204"/>
      <c r="Y38" s="203"/>
    </row>
    <row r="39" spans="2:25" ht="12" customHeight="1" x14ac:dyDescent="0.2">
      <c r="B39" s="205"/>
      <c r="G39" s="203"/>
      <c r="H39" s="204"/>
      <c r="I39" s="707"/>
      <c r="J39" s="707"/>
      <c r="K39" s="707"/>
      <c r="L39" s="707"/>
      <c r="M39" s="707"/>
      <c r="N39" s="707"/>
      <c r="O39" s="707"/>
      <c r="P39" s="707"/>
      <c r="Q39" s="628"/>
      <c r="R39" s="629"/>
      <c r="S39" s="629"/>
      <c r="T39" s="629"/>
      <c r="U39" s="629"/>
      <c r="V39" s="629"/>
      <c r="W39" s="630"/>
      <c r="Y39" s="203"/>
    </row>
    <row r="40" spans="2:25" ht="12" customHeight="1" x14ac:dyDescent="0.2">
      <c r="B40" s="205"/>
      <c r="G40" s="203"/>
      <c r="H40" s="204"/>
      <c r="I40" s="691" t="s">
        <v>1078</v>
      </c>
      <c r="J40" s="691"/>
      <c r="K40" s="691"/>
      <c r="L40" s="691"/>
      <c r="M40" s="691"/>
      <c r="N40" s="691"/>
      <c r="O40" s="691"/>
      <c r="P40" s="691"/>
      <c r="Q40" s="625"/>
      <c r="R40" s="626"/>
      <c r="S40" s="626"/>
      <c r="T40" s="626"/>
      <c r="U40" s="626"/>
      <c r="V40" s="626"/>
      <c r="W40" s="627"/>
      <c r="Y40" s="203"/>
    </row>
    <row r="41" spans="2:25" ht="12" customHeight="1" x14ac:dyDescent="0.2">
      <c r="B41" s="205"/>
      <c r="G41" s="203"/>
      <c r="H41" s="204"/>
      <c r="I41" s="691"/>
      <c r="J41" s="691"/>
      <c r="K41" s="691"/>
      <c r="L41" s="691"/>
      <c r="M41" s="691"/>
      <c r="N41" s="691"/>
      <c r="O41" s="691"/>
      <c r="P41" s="691"/>
      <c r="Q41" s="628"/>
      <c r="R41" s="629"/>
      <c r="S41" s="629"/>
      <c r="T41" s="629"/>
      <c r="U41" s="629"/>
      <c r="V41" s="629"/>
      <c r="W41" s="630"/>
      <c r="Y41" s="203"/>
    </row>
    <row r="42" spans="2:25" ht="15" customHeight="1" x14ac:dyDescent="0.2">
      <c r="B42" s="205"/>
      <c r="G42" s="203"/>
      <c r="H42" s="204"/>
      <c r="I42" s="137"/>
      <c r="J42" s="137"/>
      <c r="K42" s="137"/>
      <c r="L42" s="137"/>
      <c r="M42" s="137"/>
      <c r="N42" s="137"/>
      <c r="O42" s="137"/>
      <c r="P42" s="137"/>
      <c r="Q42" s="137"/>
      <c r="R42" s="137"/>
      <c r="S42" s="137"/>
      <c r="T42" s="137"/>
      <c r="U42" s="137"/>
      <c r="Y42" s="221"/>
    </row>
    <row r="43" spans="2:25" ht="29.25" customHeight="1" x14ac:dyDescent="0.2">
      <c r="B43" s="517"/>
      <c r="C43" s="153"/>
      <c r="D43" s="153"/>
      <c r="E43" s="153"/>
      <c r="F43" s="153"/>
      <c r="G43" s="516"/>
      <c r="H43" s="131" t="s">
        <v>1084</v>
      </c>
      <c r="I43" s="137"/>
      <c r="Y43" s="203"/>
    </row>
    <row r="44" spans="2:25" ht="12" customHeight="1" x14ac:dyDescent="0.2">
      <c r="B44" s="205"/>
      <c r="G44" s="203"/>
      <c r="H44" s="204"/>
      <c r="I44" s="691" t="s">
        <v>1083</v>
      </c>
      <c r="J44" s="691"/>
      <c r="K44" s="691"/>
      <c r="L44" s="691"/>
      <c r="M44" s="691"/>
      <c r="N44" s="691"/>
      <c r="O44" s="691"/>
      <c r="P44" s="691"/>
      <c r="Q44" s="728"/>
      <c r="R44" s="729"/>
      <c r="S44" s="729"/>
      <c r="T44" s="729"/>
      <c r="U44" s="729"/>
      <c r="V44" s="729"/>
      <c r="W44" s="730"/>
      <c r="Y44" s="203"/>
    </row>
    <row r="45" spans="2:25" ht="12" customHeight="1" x14ac:dyDescent="0.2">
      <c r="B45" s="205"/>
      <c r="G45" s="203"/>
      <c r="H45" s="204"/>
      <c r="I45" s="691"/>
      <c r="J45" s="691"/>
      <c r="K45" s="691"/>
      <c r="L45" s="691"/>
      <c r="M45" s="691"/>
      <c r="N45" s="691"/>
      <c r="O45" s="691"/>
      <c r="P45" s="691"/>
      <c r="Q45" s="668"/>
      <c r="R45" s="669"/>
      <c r="S45" s="669"/>
      <c r="T45" s="669"/>
      <c r="U45" s="669"/>
      <c r="V45" s="669"/>
      <c r="W45" s="733"/>
      <c r="Y45" s="203"/>
    </row>
    <row r="46" spans="2:25" ht="12" customHeight="1" x14ac:dyDescent="0.2">
      <c r="B46" s="205"/>
      <c r="G46" s="203"/>
      <c r="H46" s="204"/>
      <c r="I46" s="728" t="s">
        <v>1082</v>
      </c>
      <c r="J46" s="729"/>
      <c r="K46" s="729"/>
      <c r="L46" s="729"/>
      <c r="M46" s="729"/>
      <c r="N46" s="729"/>
      <c r="O46" s="729"/>
      <c r="P46" s="730"/>
      <c r="Q46" s="728"/>
      <c r="R46" s="729"/>
      <c r="S46" s="729"/>
      <c r="T46" s="729"/>
      <c r="U46" s="729"/>
      <c r="V46" s="729"/>
      <c r="W46" s="730"/>
      <c r="Y46" s="203"/>
    </row>
    <row r="47" spans="2:25" ht="12" customHeight="1" x14ac:dyDescent="0.2">
      <c r="B47" s="205"/>
      <c r="G47" s="203"/>
      <c r="H47" s="204"/>
      <c r="I47" s="731"/>
      <c r="J47" s="622"/>
      <c r="K47" s="622"/>
      <c r="L47" s="622"/>
      <c r="M47" s="622"/>
      <c r="N47" s="622"/>
      <c r="O47" s="622"/>
      <c r="P47" s="732"/>
      <c r="Q47" s="731"/>
      <c r="R47" s="622"/>
      <c r="S47" s="622"/>
      <c r="T47" s="622"/>
      <c r="U47" s="622"/>
      <c r="V47" s="622"/>
      <c r="W47" s="732"/>
      <c r="Y47" s="203"/>
    </row>
    <row r="48" spans="2:25" ht="12" customHeight="1" x14ac:dyDescent="0.2">
      <c r="B48" s="205"/>
      <c r="G48" s="203"/>
      <c r="H48" s="204"/>
      <c r="I48" s="731"/>
      <c r="J48" s="622"/>
      <c r="K48" s="622"/>
      <c r="L48" s="622"/>
      <c r="M48" s="622"/>
      <c r="N48" s="622"/>
      <c r="O48" s="622"/>
      <c r="P48" s="732"/>
      <c r="Q48" s="731"/>
      <c r="R48" s="622"/>
      <c r="S48" s="622"/>
      <c r="T48" s="622"/>
      <c r="U48" s="622"/>
      <c r="V48" s="622"/>
      <c r="W48" s="732"/>
      <c r="Y48" s="203"/>
    </row>
    <row r="49" spans="2:25" ht="12" customHeight="1" x14ac:dyDescent="0.2">
      <c r="B49" s="205"/>
      <c r="G49" s="203"/>
      <c r="H49" s="204"/>
      <c r="I49" s="668"/>
      <c r="J49" s="669"/>
      <c r="K49" s="669"/>
      <c r="L49" s="669"/>
      <c r="M49" s="669"/>
      <c r="N49" s="669"/>
      <c r="O49" s="669"/>
      <c r="P49" s="733"/>
      <c r="Q49" s="668"/>
      <c r="R49" s="669"/>
      <c r="S49" s="669"/>
      <c r="T49" s="669"/>
      <c r="U49" s="669"/>
      <c r="V49" s="669"/>
      <c r="W49" s="733"/>
      <c r="Y49" s="203"/>
    </row>
    <row r="50" spans="2:25" ht="12" customHeight="1" x14ac:dyDescent="0.2">
      <c r="B50" s="205"/>
      <c r="G50" s="203"/>
      <c r="H50" s="204"/>
      <c r="I50" s="691" t="s">
        <v>1081</v>
      </c>
      <c r="J50" s="691"/>
      <c r="K50" s="691"/>
      <c r="L50" s="691"/>
      <c r="M50" s="691"/>
      <c r="N50" s="691"/>
      <c r="O50" s="691"/>
      <c r="P50" s="691"/>
      <c r="Q50" s="625"/>
      <c r="R50" s="626"/>
      <c r="S50" s="626"/>
      <c r="T50" s="626"/>
      <c r="U50" s="626"/>
      <c r="V50" s="626"/>
      <c r="W50" s="627"/>
      <c r="Y50" s="203"/>
    </row>
    <row r="51" spans="2:25" ht="12" customHeight="1" x14ac:dyDescent="0.2">
      <c r="B51" s="205"/>
      <c r="G51" s="203"/>
      <c r="H51" s="204"/>
      <c r="I51" s="691"/>
      <c r="J51" s="691"/>
      <c r="K51" s="691"/>
      <c r="L51" s="691"/>
      <c r="M51" s="691"/>
      <c r="N51" s="691"/>
      <c r="O51" s="691"/>
      <c r="P51" s="691"/>
      <c r="Q51" s="628"/>
      <c r="R51" s="629"/>
      <c r="S51" s="629"/>
      <c r="T51" s="629"/>
      <c r="U51" s="629"/>
      <c r="V51" s="629"/>
      <c r="W51" s="630"/>
      <c r="Y51" s="203"/>
    </row>
    <row r="52" spans="2:25" ht="12" customHeight="1" x14ac:dyDescent="0.2">
      <c r="B52" s="205"/>
      <c r="G52" s="203"/>
      <c r="H52" s="204"/>
      <c r="I52" s="691" t="s">
        <v>1080</v>
      </c>
      <c r="J52" s="691"/>
      <c r="K52" s="691"/>
      <c r="L52" s="691"/>
      <c r="M52" s="691"/>
      <c r="N52" s="691"/>
      <c r="O52" s="691"/>
      <c r="P52" s="691"/>
      <c r="Q52" s="625" t="s">
        <v>1079</v>
      </c>
      <c r="R52" s="626"/>
      <c r="S52" s="626"/>
      <c r="T52" s="626"/>
      <c r="U52" s="626"/>
      <c r="V52" s="626"/>
      <c r="W52" s="627"/>
      <c r="Y52" s="203"/>
    </row>
    <row r="53" spans="2:25" ht="12" customHeight="1" x14ac:dyDescent="0.2">
      <c r="B53" s="205"/>
      <c r="G53" s="203"/>
      <c r="H53" s="204"/>
      <c r="I53" s="691"/>
      <c r="J53" s="691"/>
      <c r="K53" s="691"/>
      <c r="L53" s="691"/>
      <c r="M53" s="691"/>
      <c r="N53" s="691"/>
      <c r="O53" s="691"/>
      <c r="P53" s="691"/>
      <c r="Q53" s="628"/>
      <c r="R53" s="629"/>
      <c r="S53" s="629"/>
      <c r="T53" s="629"/>
      <c r="U53" s="629"/>
      <c r="V53" s="629"/>
      <c r="W53" s="630"/>
      <c r="Y53" s="203"/>
    </row>
    <row r="54" spans="2:25" ht="12" customHeight="1" x14ac:dyDescent="0.2">
      <c r="B54" s="205"/>
      <c r="G54" s="203"/>
      <c r="H54" s="204"/>
      <c r="I54" s="691" t="s">
        <v>1078</v>
      </c>
      <c r="J54" s="691"/>
      <c r="K54" s="691"/>
      <c r="L54" s="691"/>
      <c r="M54" s="691"/>
      <c r="N54" s="691"/>
      <c r="O54" s="691"/>
      <c r="P54" s="691"/>
      <c r="Q54" s="625"/>
      <c r="R54" s="626"/>
      <c r="S54" s="626"/>
      <c r="T54" s="626"/>
      <c r="U54" s="626"/>
      <c r="V54" s="626"/>
      <c r="W54" s="627"/>
      <c r="Y54" s="203"/>
    </row>
    <row r="55" spans="2:25" ht="12" customHeight="1" x14ac:dyDescent="0.2">
      <c r="B55" s="205"/>
      <c r="G55" s="203"/>
      <c r="H55" s="204"/>
      <c r="I55" s="691"/>
      <c r="J55" s="691"/>
      <c r="K55" s="691"/>
      <c r="L55" s="691"/>
      <c r="M55" s="691"/>
      <c r="N55" s="691"/>
      <c r="O55" s="691"/>
      <c r="P55" s="691"/>
      <c r="Q55" s="628"/>
      <c r="R55" s="629"/>
      <c r="S55" s="629"/>
      <c r="T55" s="629"/>
      <c r="U55" s="629"/>
      <c r="V55" s="629"/>
      <c r="W55" s="630"/>
      <c r="Y55" s="203"/>
    </row>
    <row r="56" spans="2:25" ht="15" customHeight="1" x14ac:dyDescent="0.2">
      <c r="B56" s="202"/>
      <c r="C56" s="115"/>
      <c r="D56" s="115"/>
      <c r="E56" s="115"/>
      <c r="F56" s="115"/>
      <c r="G56" s="200"/>
      <c r="H56" s="201"/>
      <c r="I56" s="115"/>
      <c r="J56" s="115"/>
      <c r="K56" s="115"/>
      <c r="L56" s="115"/>
      <c r="M56" s="115"/>
      <c r="N56" s="115"/>
      <c r="O56" s="115"/>
      <c r="P56" s="115"/>
      <c r="Q56" s="115"/>
      <c r="R56" s="115"/>
      <c r="S56" s="115"/>
      <c r="T56" s="115"/>
      <c r="U56" s="115"/>
      <c r="V56" s="115"/>
      <c r="W56" s="1025"/>
      <c r="X56" s="1025"/>
      <c r="Y56" s="1026"/>
    </row>
    <row r="57" spans="2:25" ht="15" customHeight="1" x14ac:dyDescent="0.2">
      <c r="Y57" s="178"/>
    </row>
    <row r="58" spans="2:25" ht="38.549999999999997" customHeight="1" x14ac:dyDescent="0.2">
      <c r="B58" s="1024" t="s">
        <v>1077</v>
      </c>
      <c r="C58" s="1024"/>
      <c r="D58" s="1024"/>
      <c r="E58" s="1024"/>
      <c r="F58" s="1024"/>
      <c r="G58" s="1024"/>
      <c r="H58" s="1024"/>
      <c r="I58" s="1024"/>
      <c r="J58" s="1024"/>
      <c r="K58" s="1024"/>
      <c r="L58" s="1024"/>
      <c r="M58" s="1024"/>
      <c r="N58" s="1024"/>
      <c r="O58" s="1024"/>
      <c r="P58" s="1024"/>
      <c r="Q58" s="1024"/>
      <c r="R58" s="1024"/>
      <c r="S58" s="1024"/>
      <c r="T58" s="1024"/>
      <c r="U58" s="1024"/>
      <c r="V58" s="1024"/>
      <c r="W58" s="1024"/>
      <c r="X58" s="1024"/>
      <c r="Y58" s="1024"/>
    </row>
    <row r="59" spans="2:25" ht="24" customHeight="1" x14ac:dyDescent="0.2">
      <c r="B59" s="1024" t="s">
        <v>1076</v>
      </c>
      <c r="C59" s="1024"/>
      <c r="D59" s="1024"/>
      <c r="E59" s="1024"/>
      <c r="F59" s="1024"/>
      <c r="G59" s="1024"/>
      <c r="H59" s="1024"/>
      <c r="I59" s="1024"/>
      <c r="J59" s="1024"/>
      <c r="K59" s="1024"/>
      <c r="L59" s="1024"/>
      <c r="M59" s="1024"/>
      <c r="N59" s="1024"/>
      <c r="O59" s="1024"/>
      <c r="P59" s="1024"/>
      <c r="Q59" s="1024"/>
      <c r="R59" s="1024"/>
      <c r="S59" s="1024"/>
      <c r="T59" s="1024"/>
      <c r="U59" s="1024"/>
      <c r="V59" s="1024"/>
      <c r="W59" s="1024"/>
      <c r="X59" s="1024"/>
      <c r="Y59" s="1024"/>
    </row>
    <row r="60" spans="2:25" ht="24" customHeight="1" x14ac:dyDescent="0.2">
      <c r="B60" s="1024" t="s">
        <v>1075</v>
      </c>
      <c r="C60" s="1024"/>
      <c r="D60" s="1024"/>
      <c r="E60" s="1024"/>
      <c r="F60" s="1024"/>
      <c r="G60" s="1024"/>
      <c r="H60" s="1024"/>
      <c r="I60" s="1024"/>
      <c r="J60" s="1024"/>
      <c r="K60" s="1024"/>
      <c r="L60" s="1024"/>
      <c r="M60" s="1024"/>
      <c r="N60" s="1024"/>
      <c r="O60" s="1024"/>
      <c r="P60" s="1024"/>
      <c r="Q60" s="1024"/>
      <c r="R60" s="1024"/>
      <c r="S60" s="1024"/>
      <c r="T60" s="1024"/>
      <c r="U60" s="1024"/>
      <c r="V60" s="1024"/>
      <c r="W60" s="1024"/>
      <c r="X60" s="1024"/>
      <c r="Y60" s="1024"/>
    </row>
    <row r="61" spans="2:25" x14ac:dyDescent="0.2">
      <c r="B61" s="515" t="s">
        <v>1074</v>
      </c>
      <c r="D61" s="153"/>
      <c r="E61" s="153"/>
      <c r="F61" s="153"/>
      <c r="G61" s="153"/>
      <c r="H61" s="153"/>
      <c r="I61" s="153"/>
      <c r="J61" s="153"/>
      <c r="K61" s="153"/>
      <c r="L61" s="153"/>
      <c r="M61" s="153"/>
      <c r="N61" s="153"/>
      <c r="O61" s="153"/>
      <c r="P61" s="153"/>
      <c r="Q61" s="153"/>
      <c r="R61" s="153"/>
      <c r="S61" s="153"/>
      <c r="T61" s="153"/>
      <c r="U61" s="153"/>
      <c r="V61" s="153"/>
      <c r="W61" s="153"/>
      <c r="X61" s="153"/>
      <c r="Y61" s="153"/>
    </row>
    <row r="62" spans="2:25" x14ac:dyDescent="0.2">
      <c r="B62" s="515"/>
      <c r="D62" s="199"/>
      <c r="E62" s="199"/>
      <c r="F62" s="199"/>
      <c r="G62" s="199"/>
      <c r="H62" s="199"/>
      <c r="I62" s="199"/>
      <c r="J62" s="199"/>
      <c r="K62" s="199"/>
      <c r="L62" s="199"/>
      <c r="M62" s="199"/>
      <c r="N62" s="199"/>
      <c r="O62" s="199"/>
      <c r="P62" s="199"/>
      <c r="Q62" s="199"/>
      <c r="R62" s="199"/>
      <c r="S62" s="199"/>
      <c r="T62" s="199"/>
      <c r="U62" s="199"/>
      <c r="V62" s="199"/>
      <c r="W62" s="199"/>
      <c r="X62" s="199"/>
      <c r="Y62" s="199"/>
    </row>
    <row r="122" spans="3:7" x14ac:dyDescent="0.2">
      <c r="C122" s="115"/>
      <c r="D122" s="115"/>
      <c r="E122" s="115"/>
      <c r="F122" s="115"/>
      <c r="G122" s="115"/>
    </row>
    <row r="123" spans="3:7" x14ac:dyDescent="0.2">
      <c r="C123" s="114"/>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9"/>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6D912-1196-410C-94B7-2932700A8579}">
  <sheetPr>
    <tabColor rgb="FF0070C0"/>
  </sheetPr>
  <dimension ref="B1:AD112"/>
  <sheetViews>
    <sheetView view="pageBreakPreview" zoomScaleNormal="100" zoomScaleSheetLayoutView="100" workbookViewId="0"/>
  </sheetViews>
  <sheetFormatPr defaultColWidth="3.44140625" defaultRowHeight="13.2" x14ac:dyDescent="0.2"/>
  <cols>
    <col min="1" max="1" width="1.21875" style="112" customWidth="1"/>
    <col min="2" max="2" width="3.109375" style="113" customWidth="1"/>
    <col min="3" max="30" width="3.109375" style="112" customWidth="1"/>
    <col min="31" max="31" width="1.21875" style="112" customWidth="1"/>
    <col min="32" max="16384" width="3.44140625" style="112"/>
  </cols>
  <sheetData>
    <row r="1" spans="2:30" s="117" customFormat="1" x14ac:dyDescent="0.2"/>
    <row r="2" spans="2:30" s="117" customFormat="1" x14ac:dyDescent="0.2">
      <c r="B2" s="117" t="s">
        <v>568</v>
      </c>
    </row>
    <row r="3" spans="2:30" s="117" customFormat="1" x14ac:dyDescent="0.2">
      <c r="U3" s="171" t="s">
        <v>134</v>
      </c>
      <c r="V3" s="622"/>
      <c r="W3" s="622"/>
      <c r="X3" s="171" t="s">
        <v>133</v>
      </c>
      <c r="Y3" s="622"/>
      <c r="Z3" s="622"/>
      <c r="AA3" s="171" t="s">
        <v>132</v>
      </c>
      <c r="AB3" s="622"/>
      <c r="AC3" s="622"/>
      <c r="AD3" s="171" t="s">
        <v>131</v>
      </c>
    </row>
    <row r="4" spans="2:30" s="117" customFormat="1" x14ac:dyDescent="0.2">
      <c r="AD4" s="171"/>
    </row>
    <row r="5" spans="2:30" s="117" customFormat="1" x14ac:dyDescent="0.2">
      <c r="B5" s="622" t="s">
        <v>130</v>
      </c>
      <c r="C5" s="622"/>
      <c r="D5" s="622"/>
      <c r="E5" s="622"/>
      <c r="F5" s="622"/>
      <c r="G5" s="622"/>
      <c r="H5" s="622"/>
      <c r="I5" s="622"/>
      <c r="J5" s="622"/>
      <c r="K5" s="622"/>
      <c r="L5" s="622"/>
      <c r="M5" s="622"/>
      <c r="N5" s="622"/>
      <c r="O5" s="622"/>
      <c r="P5" s="622"/>
      <c r="Q5" s="622"/>
      <c r="R5" s="622"/>
      <c r="S5" s="622"/>
      <c r="T5" s="622"/>
      <c r="U5" s="622"/>
      <c r="V5" s="622"/>
      <c r="W5" s="622"/>
      <c r="X5" s="622"/>
      <c r="Y5" s="622"/>
      <c r="Z5" s="622"/>
      <c r="AA5" s="622"/>
      <c r="AB5" s="622"/>
      <c r="AC5" s="622"/>
      <c r="AD5" s="622"/>
    </row>
    <row r="6" spans="2:30" s="117" customFormat="1" ht="28.5" customHeight="1" x14ac:dyDescent="0.2">
      <c r="B6" s="656" t="s">
        <v>567</v>
      </c>
      <c r="C6" s="656"/>
      <c r="D6" s="656"/>
      <c r="E6" s="656"/>
      <c r="F6" s="656"/>
      <c r="G6" s="656"/>
      <c r="H6" s="656"/>
      <c r="I6" s="656"/>
      <c r="J6" s="656"/>
      <c r="K6" s="656"/>
      <c r="L6" s="656"/>
      <c r="M6" s="656"/>
      <c r="N6" s="656"/>
      <c r="O6" s="656"/>
      <c r="P6" s="656"/>
      <c r="Q6" s="656"/>
      <c r="R6" s="656"/>
      <c r="S6" s="656"/>
      <c r="T6" s="656"/>
      <c r="U6" s="656"/>
      <c r="V6" s="656"/>
      <c r="W6" s="656"/>
      <c r="X6" s="656"/>
      <c r="Y6" s="656"/>
      <c r="Z6" s="656"/>
      <c r="AA6" s="656"/>
      <c r="AB6" s="656"/>
      <c r="AC6" s="656"/>
      <c r="AD6" s="656"/>
    </row>
    <row r="7" spans="2:30" s="117" customFormat="1" x14ac:dyDescent="0.2"/>
    <row r="8" spans="2:30" s="117" customFormat="1" ht="23.25" customHeight="1" x14ac:dyDescent="0.2">
      <c r="B8" s="617" t="s">
        <v>129</v>
      </c>
      <c r="C8" s="617"/>
      <c r="D8" s="617"/>
      <c r="E8" s="617"/>
      <c r="F8" s="618"/>
      <c r="G8" s="619"/>
      <c r="H8" s="620"/>
      <c r="I8" s="620"/>
      <c r="J8" s="620"/>
      <c r="K8" s="620"/>
      <c r="L8" s="620"/>
      <c r="M8" s="620"/>
      <c r="N8" s="620"/>
      <c r="O8" s="620"/>
      <c r="P8" s="620"/>
      <c r="Q8" s="620"/>
      <c r="R8" s="620"/>
      <c r="S8" s="620"/>
      <c r="T8" s="620"/>
      <c r="U8" s="620"/>
      <c r="V8" s="620"/>
      <c r="W8" s="620"/>
      <c r="X8" s="620"/>
      <c r="Y8" s="620"/>
      <c r="Z8" s="620"/>
      <c r="AA8" s="620"/>
      <c r="AB8" s="620"/>
      <c r="AC8" s="620"/>
      <c r="AD8" s="621"/>
    </row>
    <row r="9" spans="2:30" ht="23.25" customHeight="1" x14ac:dyDescent="0.2">
      <c r="B9" s="618" t="s">
        <v>128</v>
      </c>
      <c r="C9" s="623"/>
      <c r="D9" s="623"/>
      <c r="E9" s="623"/>
      <c r="F9" s="623"/>
      <c r="G9" s="134" t="s">
        <v>44</v>
      </c>
      <c r="H9" s="169" t="s">
        <v>127</v>
      </c>
      <c r="I9" s="169"/>
      <c r="J9" s="169"/>
      <c r="K9" s="169"/>
      <c r="L9" s="130" t="s">
        <v>44</v>
      </c>
      <c r="M9" s="169" t="s">
        <v>126</v>
      </c>
      <c r="N9" s="169"/>
      <c r="O9" s="169"/>
      <c r="P9" s="169"/>
      <c r="Q9" s="130" t="s">
        <v>44</v>
      </c>
      <c r="R9" s="169" t="s">
        <v>125</v>
      </c>
      <c r="S9" s="168"/>
      <c r="T9" s="168"/>
      <c r="U9" s="168"/>
      <c r="V9" s="168"/>
      <c r="W9" s="168"/>
      <c r="X9" s="168"/>
      <c r="Y9" s="168"/>
      <c r="Z9" s="168"/>
      <c r="AA9" s="168"/>
      <c r="AB9" s="168"/>
      <c r="AC9" s="168"/>
      <c r="AD9" s="167"/>
    </row>
    <row r="10" spans="2:30" ht="23.25" customHeight="1" x14ac:dyDescent="0.2">
      <c r="B10" s="625" t="s">
        <v>124</v>
      </c>
      <c r="C10" s="626"/>
      <c r="D10" s="626"/>
      <c r="E10" s="626"/>
      <c r="F10" s="627"/>
      <c r="G10" s="130" t="s">
        <v>44</v>
      </c>
      <c r="H10" s="144" t="s">
        <v>566</v>
      </c>
      <c r="I10" s="143"/>
      <c r="J10" s="143"/>
      <c r="K10" s="143"/>
      <c r="L10" s="143"/>
      <c r="M10" s="143"/>
      <c r="N10" s="144"/>
      <c r="O10" s="143"/>
      <c r="P10" s="130" t="s">
        <v>44</v>
      </c>
      <c r="Q10" s="144" t="s">
        <v>565</v>
      </c>
      <c r="R10" s="143"/>
      <c r="S10" s="144"/>
      <c r="T10" s="164"/>
      <c r="U10" s="164"/>
      <c r="V10" s="164"/>
      <c r="W10" s="164"/>
      <c r="X10" s="164"/>
      <c r="Y10" s="164"/>
      <c r="Z10" s="164"/>
      <c r="AA10" s="164"/>
      <c r="AB10" s="164"/>
      <c r="AC10" s="164"/>
      <c r="AD10" s="163"/>
    </row>
    <row r="11" spans="2:30" ht="23.25" customHeight="1" x14ac:dyDescent="0.2">
      <c r="B11" s="628"/>
      <c r="C11" s="629"/>
      <c r="D11" s="629"/>
      <c r="E11" s="629"/>
      <c r="F11" s="630"/>
      <c r="G11" s="149" t="s">
        <v>44</v>
      </c>
      <c r="H11" s="123" t="s">
        <v>564</v>
      </c>
      <c r="I11" s="122"/>
      <c r="J11" s="122"/>
      <c r="K11" s="122"/>
      <c r="L11" s="122"/>
      <c r="M11" s="122"/>
      <c r="N11" s="122"/>
      <c r="O11" s="122"/>
      <c r="P11" s="130" t="s">
        <v>44</v>
      </c>
      <c r="Q11" s="123" t="s">
        <v>563</v>
      </c>
      <c r="R11" s="122"/>
      <c r="S11" s="162"/>
      <c r="T11" s="162"/>
      <c r="U11" s="162"/>
      <c r="V11" s="162"/>
      <c r="W11" s="162"/>
      <c r="X11" s="162"/>
      <c r="Y11" s="162"/>
      <c r="Z11" s="162"/>
      <c r="AA11" s="162"/>
      <c r="AB11" s="162"/>
      <c r="AC11" s="162"/>
      <c r="AD11" s="341"/>
    </row>
    <row r="12" spans="2:30" ht="23.25" customHeight="1" x14ac:dyDescent="0.2">
      <c r="B12" s="625" t="s">
        <v>123</v>
      </c>
      <c r="C12" s="626"/>
      <c r="D12" s="626"/>
      <c r="E12" s="626"/>
      <c r="F12" s="627"/>
      <c r="G12" s="130" t="s">
        <v>44</v>
      </c>
      <c r="H12" s="144" t="s">
        <v>122</v>
      </c>
      <c r="I12" s="143"/>
      <c r="J12" s="143"/>
      <c r="K12" s="143"/>
      <c r="L12" s="143"/>
      <c r="M12" s="143"/>
      <c r="N12" s="143"/>
      <c r="O12" s="143"/>
      <c r="P12" s="143"/>
      <c r="Q12" s="143"/>
      <c r="R12" s="143"/>
      <c r="S12" s="130" t="s">
        <v>44</v>
      </c>
      <c r="T12" s="144" t="s">
        <v>121</v>
      </c>
      <c r="U12" s="164"/>
      <c r="V12" s="164"/>
      <c r="W12" s="164"/>
      <c r="X12" s="164"/>
      <c r="Y12" s="164"/>
      <c r="Z12" s="164"/>
      <c r="AA12" s="164"/>
      <c r="AB12" s="164"/>
      <c r="AC12" s="164"/>
      <c r="AD12" s="163"/>
    </row>
    <row r="13" spans="2:30" ht="23.25" customHeight="1" x14ac:dyDescent="0.2">
      <c r="B13" s="628"/>
      <c r="C13" s="629"/>
      <c r="D13" s="629"/>
      <c r="E13" s="629"/>
      <c r="F13" s="630"/>
      <c r="G13" s="149" t="s">
        <v>44</v>
      </c>
      <c r="H13" s="123" t="s">
        <v>120</v>
      </c>
      <c r="I13" s="122"/>
      <c r="J13" s="122"/>
      <c r="K13" s="122"/>
      <c r="L13" s="122"/>
      <c r="M13" s="122"/>
      <c r="N13" s="122"/>
      <c r="O13" s="122"/>
      <c r="P13" s="122"/>
      <c r="Q13" s="122"/>
      <c r="R13" s="122"/>
      <c r="S13" s="162"/>
      <c r="T13" s="162"/>
      <c r="U13" s="162"/>
      <c r="V13" s="162"/>
      <c r="W13" s="162"/>
      <c r="X13" s="162"/>
      <c r="Y13" s="162"/>
      <c r="Z13" s="162"/>
      <c r="AA13" s="162"/>
      <c r="AB13" s="162"/>
      <c r="AC13" s="162"/>
      <c r="AD13" s="341"/>
    </row>
    <row r="14" spans="2:30" s="117" customFormat="1" x14ac:dyDescent="0.2"/>
    <row r="15" spans="2:30" s="117" customFormat="1" x14ac:dyDescent="0.2">
      <c r="B15" s="117" t="s">
        <v>562</v>
      </c>
    </row>
    <row r="16" spans="2:30" s="117" customFormat="1" x14ac:dyDescent="0.2">
      <c r="B16" s="117" t="s">
        <v>115</v>
      </c>
      <c r="AC16" s="137"/>
      <c r="AD16" s="137"/>
    </row>
    <row r="17" spans="2:30" s="117" customFormat="1" ht="6" customHeight="1" x14ac:dyDescent="0.2"/>
    <row r="18" spans="2:30" s="117" customFormat="1" ht="4.5" customHeight="1" x14ac:dyDescent="0.2">
      <c r="B18" s="652" t="s">
        <v>109</v>
      </c>
      <c r="C18" s="653"/>
      <c r="D18" s="653"/>
      <c r="E18" s="653"/>
      <c r="F18" s="654"/>
      <c r="G18" s="145"/>
      <c r="H18" s="144"/>
      <c r="I18" s="144"/>
      <c r="J18" s="144"/>
      <c r="K18" s="144"/>
      <c r="L18" s="144"/>
      <c r="M18" s="144"/>
      <c r="N18" s="144"/>
      <c r="O18" s="144"/>
      <c r="P18" s="144"/>
      <c r="Q18" s="144"/>
      <c r="R18" s="144"/>
      <c r="S18" s="144"/>
      <c r="T18" s="144"/>
      <c r="U18" s="144"/>
      <c r="V18" s="144"/>
      <c r="W18" s="144"/>
      <c r="X18" s="144"/>
      <c r="Y18" s="144"/>
      <c r="Z18" s="145"/>
      <c r="AA18" s="144"/>
      <c r="AB18" s="144"/>
      <c r="AC18" s="673"/>
      <c r="AD18" s="674"/>
    </row>
    <row r="19" spans="2:30" s="117" customFormat="1" ht="15.75" customHeight="1" x14ac:dyDescent="0.2">
      <c r="B19" s="655"/>
      <c r="C19" s="656"/>
      <c r="D19" s="656"/>
      <c r="E19" s="656"/>
      <c r="F19" s="657"/>
      <c r="G19" s="136"/>
      <c r="H19" s="117" t="s">
        <v>137</v>
      </c>
      <c r="Z19" s="340"/>
      <c r="AA19" s="141" t="s">
        <v>101</v>
      </c>
      <c r="AB19" s="141" t="s">
        <v>94</v>
      </c>
      <c r="AC19" s="141" t="s">
        <v>100</v>
      </c>
      <c r="AD19" s="129"/>
    </row>
    <row r="20" spans="2:30" s="117" customFormat="1" ht="18.75" customHeight="1" x14ac:dyDescent="0.2">
      <c r="B20" s="655"/>
      <c r="C20" s="656"/>
      <c r="D20" s="656"/>
      <c r="E20" s="656"/>
      <c r="F20" s="657"/>
      <c r="G20" s="136"/>
      <c r="I20" s="139" t="s">
        <v>99</v>
      </c>
      <c r="J20" s="667" t="s">
        <v>560</v>
      </c>
      <c r="K20" s="663"/>
      <c r="L20" s="663"/>
      <c r="M20" s="663"/>
      <c r="N20" s="663"/>
      <c r="O20" s="663"/>
      <c r="P20" s="663"/>
      <c r="Q20" s="663"/>
      <c r="R20" s="663"/>
      <c r="S20" s="663"/>
      <c r="T20" s="663"/>
      <c r="U20" s="151"/>
      <c r="V20" s="675"/>
      <c r="W20" s="676"/>
      <c r="X20" s="138" t="s">
        <v>95</v>
      </c>
      <c r="Z20" s="131"/>
      <c r="AA20" s="175"/>
      <c r="AB20" s="130"/>
      <c r="AC20" s="175"/>
      <c r="AD20" s="129"/>
    </row>
    <row r="21" spans="2:30" s="117" customFormat="1" ht="18.75" customHeight="1" x14ac:dyDescent="0.2">
      <c r="B21" s="655"/>
      <c r="C21" s="656"/>
      <c r="D21" s="656"/>
      <c r="E21" s="656"/>
      <c r="F21" s="657"/>
      <c r="G21" s="136"/>
      <c r="I21" s="139" t="s">
        <v>97</v>
      </c>
      <c r="J21" s="330" t="s">
        <v>108</v>
      </c>
      <c r="K21" s="151"/>
      <c r="L21" s="151"/>
      <c r="M21" s="151"/>
      <c r="N21" s="151"/>
      <c r="O21" s="151"/>
      <c r="P21" s="151"/>
      <c r="Q21" s="151"/>
      <c r="R21" s="151"/>
      <c r="S21" s="151"/>
      <c r="T21" s="151"/>
      <c r="U21" s="138"/>
      <c r="V21" s="677"/>
      <c r="W21" s="678"/>
      <c r="X21" s="132" t="s">
        <v>95</v>
      </c>
      <c r="Y21" s="119"/>
      <c r="Z21" s="131"/>
      <c r="AA21" s="130" t="s">
        <v>44</v>
      </c>
      <c r="AB21" s="130" t="s">
        <v>94</v>
      </c>
      <c r="AC21" s="130" t="s">
        <v>44</v>
      </c>
      <c r="AD21" s="129"/>
    </row>
    <row r="22" spans="2:30" s="117" customFormat="1" x14ac:dyDescent="0.2">
      <c r="B22" s="655"/>
      <c r="C22" s="656"/>
      <c r="D22" s="656"/>
      <c r="E22" s="656"/>
      <c r="F22" s="657"/>
      <c r="G22" s="136"/>
      <c r="H22" s="117" t="s">
        <v>107</v>
      </c>
      <c r="Z22" s="136"/>
      <c r="AC22" s="137"/>
      <c r="AD22" s="129"/>
    </row>
    <row r="23" spans="2:30" s="117" customFormat="1" ht="15.75" customHeight="1" x14ac:dyDescent="0.2">
      <c r="B23" s="655"/>
      <c r="C23" s="656"/>
      <c r="D23" s="656"/>
      <c r="E23" s="656"/>
      <c r="F23" s="657"/>
      <c r="G23" s="136"/>
      <c r="H23" s="117" t="s">
        <v>114</v>
      </c>
      <c r="T23" s="119"/>
      <c r="V23" s="119"/>
      <c r="Z23" s="131"/>
      <c r="AA23" s="137"/>
      <c r="AB23" s="137"/>
      <c r="AC23" s="137"/>
      <c r="AD23" s="129"/>
    </row>
    <row r="24" spans="2:30" s="117" customFormat="1" ht="30" customHeight="1" x14ac:dyDescent="0.2">
      <c r="B24" s="655"/>
      <c r="C24" s="656"/>
      <c r="D24" s="656"/>
      <c r="E24" s="656"/>
      <c r="F24" s="657"/>
      <c r="G24" s="136"/>
      <c r="I24" s="139" t="s">
        <v>106</v>
      </c>
      <c r="J24" s="667" t="s">
        <v>113</v>
      </c>
      <c r="K24" s="663"/>
      <c r="L24" s="663"/>
      <c r="M24" s="663"/>
      <c r="N24" s="663"/>
      <c r="O24" s="663"/>
      <c r="P24" s="663"/>
      <c r="Q24" s="663"/>
      <c r="R24" s="663"/>
      <c r="S24" s="663"/>
      <c r="T24" s="663"/>
      <c r="U24" s="679"/>
      <c r="V24" s="675"/>
      <c r="W24" s="676"/>
      <c r="X24" s="138" t="s">
        <v>95</v>
      </c>
      <c r="Y24" s="119"/>
      <c r="Z24" s="131"/>
      <c r="AA24" s="130" t="s">
        <v>44</v>
      </c>
      <c r="AB24" s="130" t="s">
        <v>94</v>
      </c>
      <c r="AC24" s="130" t="s">
        <v>44</v>
      </c>
      <c r="AD24" s="129"/>
    </row>
    <row r="25" spans="2:30" s="117" customFormat="1" ht="6" customHeight="1" x14ac:dyDescent="0.2">
      <c r="B25" s="658"/>
      <c r="C25" s="659"/>
      <c r="D25" s="659"/>
      <c r="E25" s="659"/>
      <c r="F25" s="660"/>
      <c r="G25" s="124"/>
      <c r="H25" s="123"/>
      <c r="I25" s="123"/>
      <c r="J25" s="123"/>
      <c r="K25" s="123"/>
      <c r="L25" s="123"/>
      <c r="M25" s="123"/>
      <c r="N25" s="123"/>
      <c r="O25" s="123"/>
      <c r="P25" s="123"/>
      <c r="Q25" s="123"/>
      <c r="R25" s="123"/>
      <c r="S25" s="123"/>
      <c r="T25" s="125"/>
      <c r="U25" s="125"/>
      <c r="V25" s="123"/>
      <c r="W25" s="123"/>
      <c r="X25" s="123"/>
      <c r="Y25" s="123"/>
      <c r="Z25" s="124"/>
      <c r="AA25" s="123"/>
      <c r="AB25" s="123"/>
      <c r="AC25" s="122"/>
      <c r="AD25" s="121"/>
    </row>
    <row r="26" spans="2:30" s="117" customFormat="1" ht="9.75" customHeight="1" x14ac:dyDescent="0.2">
      <c r="B26" s="120"/>
      <c r="C26" s="120"/>
      <c r="D26" s="120"/>
      <c r="E26" s="120"/>
      <c r="F26" s="120"/>
      <c r="T26" s="119"/>
      <c r="U26" s="119"/>
    </row>
    <row r="27" spans="2:30" s="117" customFormat="1" x14ac:dyDescent="0.2">
      <c r="B27" s="117" t="s">
        <v>112</v>
      </c>
      <c r="C27" s="120"/>
      <c r="D27" s="120"/>
      <c r="E27" s="120"/>
      <c r="F27" s="120"/>
      <c r="T27" s="119"/>
      <c r="U27" s="119"/>
    </row>
    <row r="28" spans="2:30" s="117" customFormat="1" ht="6.75" customHeight="1" x14ac:dyDescent="0.2">
      <c r="B28" s="120"/>
      <c r="C28" s="120"/>
      <c r="D28" s="120"/>
      <c r="E28" s="120"/>
      <c r="F28" s="120"/>
      <c r="T28" s="119"/>
      <c r="U28" s="119"/>
    </row>
    <row r="29" spans="2:30" s="117" customFormat="1" ht="4.5" customHeight="1" x14ac:dyDescent="0.2">
      <c r="B29" s="652" t="s">
        <v>109</v>
      </c>
      <c r="C29" s="653"/>
      <c r="D29" s="653"/>
      <c r="E29" s="653"/>
      <c r="F29" s="654"/>
      <c r="G29" s="145"/>
      <c r="H29" s="144"/>
      <c r="I29" s="144"/>
      <c r="J29" s="144"/>
      <c r="K29" s="144"/>
      <c r="L29" s="144"/>
      <c r="M29" s="144"/>
      <c r="N29" s="144"/>
      <c r="O29" s="144"/>
      <c r="P29" s="144"/>
      <c r="Q29" s="144"/>
      <c r="R29" s="144"/>
      <c r="S29" s="144"/>
      <c r="T29" s="144"/>
      <c r="U29" s="144"/>
      <c r="V29" s="144"/>
      <c r="W29" s="144"/>
      <c r="X29" s="144"/>
      <c r="Y29" s="144"/>
      <c r="Z29" s="145"/>
      <c r="AA29" s="144"/>
      <c r="AB29" s="144"/>
      <c r="AC29" s="143"/>
      <c r="AD29" s="142"/>
    </row>
    <row r="30" spans="2:30" s="117" customFormat="1" ht="15.75" customHeight="1" x14ac:dyDescent="0.2">
      <c r="B30" s="655"/>
      <c r="C30" s="656"/>
      <c r="D30" s="656"/>
      <c r="E30" s="656"/>
      <c r="F30" s="657"/>
      <c r="G30" s="136"/>
      <c r="H30" s="117" t="s">
        <v>136</v>
      </c>
      <c r="Z30" s="136"/>
      <c r="AA30" s="141" t="s">
        <v>101</v>
      </c>
      <c r="AB30" s="141" t="s">
        <v>94</v>
      </c>
      <c r="AC30" s="141" t="s">
        <v>100</v>
      </c>
      <c r="AD30" s="140"/>
    </row>
    <row r="31" spans="2:30" s="117" customFormat="1" ht="18.75" customHeight="1" x14ac:dyDescent="0.2">
      <c r="B31" s="655"/>
      <c r="C31" s="656"/>
      <c r="D31" s="656"/>
      <c r="E31" s="656"/>
      <c r="F31" s="657"/>
      <c r="G31" s="136"/>
      <c r="I31" s="139" t="s">
        <v>99</v>
      </c>
      <c r="J31" s="667" t="s">
        <v>560</v>
      </c>
      <c r="K31" s="663"/>
      <c r="L31" s="663"/>
      <c r="M31" s="663"/>
      <c r="N31" s="663"/>
      <c r="O31" s="663"/>
      <c r="P31" s="663"/>
      <c r="Q31" s="663"/>
      <c r="R31" s="663"/>
      <c r="S31" s="663"/>
      <c r="T31" s="663"/>
      <c r="U31" s="138"/>
      <c r="V31" s="675"/>
      <c r="W31" s="676"/>
      <c r="X31" s="138" t="s">
        <v>95</v>
      </c>
      <c r="Z31" s="136"/>
      <c r="AA31" s="175"/>
      <c r="AB31" s="130"/>
      <c r="AC31" s="175"/>
      <c r="AD31" s="129"/>
    </row>
    <row r="32" spans="2:30" s="117" customFormat="1" ht="18.75" customHeight="1" x14ac:dyDescent="0.2">
      <c r="B32" s="655"/>
      <c r="C32" s="656"/>
      <c r="D32" s="656"/>
      <c r="E32" s="656"/>
      <c r="F32" s="657"/>
      <c r="G32" s="136"/>
      <c r="I32" s="135" t="s">
        <v>97</v>
      </c>
      <c r="J32" s="176" t="s">
        <v>108</v>
      </c>
      <c r="K32" s="123"/>
      <c r="L32" s="123"/>
      <c r="M32" s="123"/>
      <c r="N32" s="123"/>
      <c r="O32" s="123"/>
      <c r="P32" s="123"/>
      <c r="Q32" s="123"/>
      <c r="R32" s="123"/>
      <c r="S32" s="123"/>
      <c r="T32" s="123"/>
      <c r="U32" s="132"/>
      <c r="V32" s="677"/>
      <c r="W32" s="678"/>
      <c r="X32" s="132" t="s">
        <v>95</v>
      </c>
      <c r="Y32" s="119"/>
      <c r="Z32" s="131"/>
      <c r="AA32" s="130" t="s">
        <v>44</v>
      </c>
      <c r="AB32" s="130" t="s">
        <v>94</v>
      </c>
      <c r="AC32" s="130" t="s">
        <v>44</v>
      </c>
      <c r="AD32" s="129"/>
    </row>
    <row r="33" spans="2:30" s="117" customFormat="1" ht="6" customHeight="1" x14ac:dyDescent="0.2">
      <c r="B33" s="658"/>
      <c r="C33" s="659"/>
      <c r="D33" s="659"/>
      <c r="E33" s="659"/>
      <c r="F33" s="660"/>
      <c r="G33" s="124"/>
      <c r="H33" s="123"/>
      <c r="I33" s="123"/>
      <c r="J33" s="123"/>
      <c r="K33" s="123"/>
      <c r="L33" s="123"/>
      <c r="M33" s="123"/>
      <c r="N33" s="123"/>
      <c r="O33" s="123"/>
      <c r="P33" s="123"/>
      <c r="Q33" s="123"/>
      <c r="R33" s="123"/>
      <c r="S33" s="123"/>
      <c r="T33" s="125"/>
      <c r="U33" s="125"/>
      <c r="V33" s="123"/>
      <c r="W33" s="123"/>
      <c r="X33" s="123"/>
      <c r="Y33" s="123"/>
      <c r="Z33" s="124"/>
      <c r="AA33" s="123"/>
      <c r="AB33" s="123"/>
      <c r="AC33" s="122"/>
      <c r="AD33" s="121"/>
    </row>
    <row r="34" spans="2:30" s="117" customFormat="1" ht="9.75" customHeight="1" x14ac:dyDescent="0.2">
      <c r="B34" s="120"/>
      <c r="C34" s="120"/>
      <c r="D34" s="120"/>
      <c r="E34" s="120"/>
      <c r="F34" s="120"/>
      <c r="T34" s="119"/>
      <c r="U34" s="119"/>
    </row>
    <row r="35" spans="2:30" s="117" customFormat="1" ht="13.5" customHeight="1" x14ac:dyDescent="0.2">
      <c r="B35" s="117" t="s">
        <v>561</v>
      </c>
      <c r="C35" s="120"/>
      <c r="D35" s="120"/>
      <c r="E35" s="120"/>
      <c r="F35" s="120"/>
      <c r="T35" s="119"/>
      <c r="U35" s="119"/>
    </row>
    <row r="36" spans="2:30" s="117" customFormat="1" ht="6.75" customHeight="1" x14ac:dyDescent="0.2">
      <c r="B36" s="120"/>
      <c r="C36" s="120"/>
      <c r="D36" s="120"/>
      <c r="E36" s="120"/>
      <c r="F36" s="120"/>
      <c r="T36" s="119"/>
      <c r="U36" s="119"/>
    </row>
    <row r="37" spans="2:30" s="117" customFormat="1" ht="4.5" customHeight="1" x14ac:dyDescent="0.2">
      <c r="B37" s="652" t="s">
        <v>109</v>
      </c>
      <c r="C37" s="653"/>
      <c r="D37" s="653"/>
      <c r="E37" s="653"/>
      <c r="F37" s="654"/>
      <c r="G37" s="145"/>
      <c r="H37" s="144"/>
      <c r="I37" s="144"/>
      <c r="J37" s="144"/>
      <c r="K37" s="144"/>
      <c r="L37" s="144"/>
      <c r="M37" s="144"/>
      <c r="N37" s="144"/>
      <c r="O37" s="144"/>
      <c r="P37" s="144"/>
      <c r="Q37" s="144"/>
      <c r="R37" s="144"/>
      <c r="S37" s="144"/>
      <c r="T37" s="144"/>
      <c r="U37" s="144"/>
      <c r="V37" s="144"/>
      <c r="W37" s="144"/>
      <c r="X37" s="144"/>
      <c r="Y37" s="144"/>
      <c r="Z37" s="145"/>
      <c r="AA37" s="144"/>
      <c r="AB37" s="144"/>
      <c r="AC37" s="143"/>
      <c r="AD37" s="142"/>
    </row>
    <row r="38" spans="2:30" s="117" customFormat="1" ht="15.75" customHeight="1" x14ac:dyDescent="0.2">
      <c r="B38" s="658"/>
      <c r="C38" s="659"/>
      <c r="D38" s="659"/>
      <c r="E38" s="659"/>
      <c r="F38" s="660"/>
      <c r="G38" s="136"/>
      <c r="H38" s="117" t="s">
        <v>111</v>
      </c>
      <c r="I38" s="123"/>
      <c r="J38" s="123"/>
      <c r="K38" s="123"/>
      <c r="L38" s="123"/>
      <c r="M38" s="123"/>
      <c r="N38" s="123"/>
      <c r="O38" s="123"/>
      <c r="P38" s="123"/>
      <c r="Q38" s="123"/>
      <c r="R38" s="123"/>
      <c r="S38" s="123"/>
      <c r="T38" s="123"/>
      <c r="U38" s="123"/>
      <c r="V38" s="123"/>
      <c r="W38" s="123"/>
      <c r="X38" s="123"/>
      <c r="Z38" s="136"/>
      <c r="AA38" s="141" t="s">
        <v>101</v>
      </c>
      <c r="AB38" s="141" t="s">
        <v>94</v>
      </c>
      <c r="AC38" s="141" t="s">
        <v>100</v>
      </c>
      <c r="AD38" s="140"/>
    </row>
    <row r="39" spans="2:30" s="117" customFormat="1" ht="18.75" customHeight="1" x14ac:dyDescent="0.2">
      <c r="B39" s="655"/>
      <c r="C39" s="653"/>
      <c r="D39" s="656"/>
      <c r="E39" s="656"/>
      <c r="F39" s="657"/>
      <c r="G39" s="136"/>
      <c r="I39" s="135" t="s">
        <v>99</v>
      </c>
      <c r="J39" s="680" t="s">
        <v>560</v>
      </c>
      <c r="K39" s="681"/>
      <c r="L39" s="681"/>
      <c r="M39" s="681"/>
      <c r="N39" s="681"/>
      <c r="O39" s="681"/>
      <c r="P39" s="681"/>
      <c r="Q39" s="681"/>
      <c r="R39" s="681"/>
      <c r="S39" s="681"/>
      <c r="T39" s="681"/>
      <c r="U39" s="132"/>
      <c r="V39" s="682"/>
      <c r="W39" s="677"/>
      <c r="X39" s="132" t="s">
        <v>95</v>
      </c>
      <c r="Z39" s="136"/>
      <c r="AA39" s="175"/>
      <c r="AB39" s="130"/>
      <c r="AC39" s="175"/>
      <c r="AD39" s="129"/>
    </row>
    <row r="40" spans="2:30" s="117" customFormat="1" ht="18.75" customHeight="1" x14ac:dyDescent="0.2">
      <c r="B40" s="655"/>
      <c r="C40" s="656"/>
      <c r="D40" s="656"/>
      <c r="E40" s="656"/>
      <c r="F40" s="657"/>
      <c r="G40" s="136"/>
      <c r="I40" s="135" t="s">
        <v>97</v>
      </c>
      <c r="J40" s="176" t="s">
        <v>108</v>
      </c>
      <c r="K40" s="123"/>
      <c r="L40" s="123"/>
      <c r="M40" s="123"/>
      <c r="N40" s="123"/>
      <c r="O40" s="123"/>
      <c r="P40" s="123"/>
      <c r="Q40" s="123"/>
      <c r="R40" s="123"/>
      <c r="S40" s="123"/>
      <c r="T40" s="123"/>
      <c r="U40" s="132"/>
      <c r="V40" s="683"/>
      <c r="W40" s="675"/>
      <c r="X40" s="132" t="s">
        <v>95</v>
      </c>
      <c r="Y40" s="119"/>
      <c r="Z40" s="131"/>
      <c r="AA40" s="130" t="s">
        <v>44</v>
      </c>
      <c r="AB40" s="130" t="s">
        <v>94</v>
      </c>
      <c r="AC40" s="130" t="s">
        <v>44</v>
      </c>
      <c r="AD40" s="129"/>
    </row>
    <row r="41" spans="2:30" s="117" customFormat="1" ht="6" customHeight="1" x14ac:dyDescent="0.2">
      <c r="B41" s="658"/>
      <c r="C41" s="659"/>
      <c r="D41" s="659"/>
      <c r="E41" s="659"/>
      <c r="F41" s="660"/>
      <c r="G41" s="124"/>
      <c r="H41" s="123"/>
      <c r="I41" s="123"/>
      <c r="J41" s="123"/>
      <c r="K41" s="123"/>
      <c r="L41" s="123"/>
      <c r="M41" s="123"/>
      <c r="N41" s="123"/>
      <c r="O41" s="123"/>
      <c r="P41" s="123"/>
      <c r="Q41" s="123"/>
      <c r="R41" s="123"/>
      <c r="S41" s="123"/>
      <c r="T41" s="125"/>
      <c r="U41" s="125"/>
      <c r="V41" s="123"/>
      <c r="W41" s="123"/>
      <c r="X41" s="123"/>
      <c r="Y41" s="123"/>
      <c r="Z41" s="124"/>
      <c r="AA41" s="123"/>
      <c r="AB41" s="123"/>
      <c r="AC41" s="122"/>
      <c r="AD41" s="121"/>
    </row>
    <row r="42" spans="2:30" s="117" customFormat="1" ht="4.5" customHeight="1" x14ac:dyDescent="0.2">
      <c r="B42" s="652" t="s">
        <v>103</v>
      </c>
      <c r="C42" s="653"/>
      <c r="D42" s="653"/>
      <c r="E42" s="653"/>
      <c r="F42" s="654"/>
      <c r="G42" s="145"/>
      <c r="H42" s="144"/>
      <c r="I42" s="144"/>
      <c r="J42" s="144"/>
      <c r="K42" s="144"/>
      <c r="L42" s="144"/>
      <c r="M42" s="144"/>
      <c r="N42" s="144"/>
      <c r="O42" s="144"/>
      <c r="P42" s="144"/>
      <c r="Q42" s="144"/>
      <c r="R42" s="144"/>
      <c r="S42" s="144"/>
      <c r="T42" s="144"/>
      <c r="U42" s="144"/>
      <c r="V42" s="144"/>
      <c r="W42" s="144"/>
      <c r="X42" s="144"/>
      <c r="Y42" s="144"/>
      <c r="Z42" s="145"/>
      <c r="AA42" s="144"/>
      <c r="AB42" s="144"/>
      <c r="AC42" s="143"/>
      <c r="AD42" s="142"/>
    </row>
    <row r="43" spans="2:30" s="117" customFormat="1" ht="15.75" customHeight="1" x14ac:dyDescent="0.2">
      <c r="B43" s="655"/>
      <c r="C43" s="656"/>
      <c r="D43" s="656"/>
      <c r="E43" s="656"/>
      <c r="F43" s="657"/>
      <c r="G43" s="136"/>
      <c r="H43" s="117" t="s">
        <v>102</v>
      </c>
      <c r="Z43" s="136"/>
      <c r="AA43" s="141" t="s">
        <v>101</v>
      </c>
      <c r="AB43" s="141" t="s">
        <v>94</v>
      </c>
      <c r="AC43" s="141" t="s">
        <v>100</v>
      </c>
      <c r="AD43" s="140"/>
    </row>
    <row r="44" spans="2:30" s="117" customFormat="1" ht="30" customHeight="1" x14ac:dyDescent="0.2">
      <c r="B44" s="655"/>
      <c r="C44" s="656"/>
      <c r="D44" s="656"/>
      <c r="E44" s="656"/>
      <c r="F44" s="657"/>
      <c r="G44" s="136"/>
      <c r="I44" s="139" t="s">
        <v>99</v>
      </c>
      <c r="J44" s="665" t="s">
        <v>559</v>
      </c>
      <c r="K44" s="666"/>
      <c r="L44" s="666"/>
      <c r="M44" s="666"/>
      <c r="N44" s="666"/>
      <c r="O44" s="666"/>
      <c r="P44" s="666"/>
      <c r="Q44" s="666"/>
      <c r="R44" s="666"/>
      <c r="S44" s="666"/>
      <c r="T44" s="666"/>
      <c r="U44" s="684"/>
      <c r="V44" s="683"/>
      <c r="W44" s="675"/>
      <c r="X44" s="138" t="s">
        <v>95</v>
      </c>
      <c r="Z44" s="136"/>
      <c r="AA44" s="175"/>
      <c r="AB44" s="130"/>
      <c r="AC44" s="175"/>
      <c r="AD44" s="129"/>
    </row>
    <row r="45" spans="2:30" s="117" customFormat="1" ht="33" customHeight="1" x14ac:dyDescent="0.2">
      <c r="B45" s="655"/>
      <c r="C45" s="656"/>
      <c r="D45" s="656"/>
      <c r="E45" s="656"/>
      <c r="F45" s="657"/>
      <c r="G45" s="136"/>
      <c r="I45" s="139" t="s">
        <v>97</v>
      </c>
      <c r="J45" s="665" t="s">
        <v>558</v>
      </c>
      <c r="K45" s="666"/>
      <c r="L45" s="666"/>
      <c r="M45" s="666"/>
      <c r="N45" s="666"/>
      <c r="O45" s="666"/>
      <c r="P45" s="666"/>
      <c r="Q45" s="666"/>
      <c r="R45" s="666"/>
      <c r="S45" s="666"/>
      <c r="T45" s="666"/>
      <c r="U45" s="684"/>
      <c r="V45" s="683"/>
      <c r="W45" s="675"/>
      <c r="X45" s="132" t="s">
        <v>95</v>
      </c>
      <c r="Y45" s="119"/>
      <c r="Z45" s="131"/>
      <c r="AA45" s="130" t="s">
        <v>44</v>
      </c>
      <c r="AB45" s="130" t="s">
        <v>94</v>
      </c>
      <c r="AC45" s="130" t="s">
        <v>44</v>
      </c>
      <c r="AD45" s="129"/>
    </row>
    <row r="46" spans="2:30" s="117" customFormat="1" ht="6" customHeight="1" x14ac:dyDescent="0.2">
      <c r="B46" s="658"/>
      <c r="C46" s="659"/>
      <c r="D46" s="659"/>
      <c r="E46" s="659"/>
      <c r="F46" s="660"/>
      <c r="G46" s="124"/>
      <c r="H46" s="123"/>
      <c r="I46" s="123"/>
      <c r="J46" s="123"/>
      <c r="K46" s="123"/>
      <c r="L46" s="123"/>
      <c r="M46" s="123"/>
      <c r="N46" s="123"/>
      <c r="O46" s="123"/>
      <c r="P46" s="123"/>
      <c r="Q46" s="123"/>
      <c r="R46" s="123"/>
      <c r="S46" s="123"/>
      <c r="T46" s="125"/>
      <c r="U46" s="125"/>
      <c r="V46" s="123"/>
      <c r="W46" s="123"/>
      <c r="X46" s="123"/>
      <c r="Y46" s="123"/>
      <c r="Z46" s="124"/>
      <c r="AA46" s="123"/>
      <c r="AB46" s="123"/>
      <c r="AC46" s="122"/>
      <c r="AD46" s="121"/>
    </row>
    <row r="47" spans="2:30" s="117" customFormat="1" ht="6" customHeight="1" x14ac:dyDescent="0.2">
      <c r="B47" s="120"/>
      <c r="C47" s="120"/>
      <c r="D47" s="120"/>
      <c r="E47" s="120"/>
      <c r="F47" s="120"/>
      <c r="T47" s="119"/>
      <c r="U47" s="119"/>
    </row>
    <row r="111" spans="3:7" x14ac:dyDescent="0.2">
      <c r="C111" s="115"/>
      <c r="D111" s="115"/>
      <c r="E111" s="115"/>
      <c r="F111" s="115"/>
      <c r="G111" s="115"/>
    </row>
    <row r="112" spans="3:7" x14ac:dyDescent="0.2">
      <c r="C112" s="114"/>
    </row>
  </sheetData>
  <mergeCells count="30">
    <mergeCell ref="B42:F46"/>
    <mergeCell ref="J44:U44"/>
    <mergeCell ref="V44:W44"/>
    <mergeCell ref="J45:U45"/>
    <mergeCell ref="V45:W45"/>
    <mergeCell ref="J39:T39"/>
    <mergeCell ref="V39:W39"/>
    <mergeCell ref="V40:W40"/>
    <mergeCell ref="B9:F9"/>
    <mergeCell ref="B10:F11"/>
    <mergeCell ref="B12:F13"/>
    <mergeCell ref="B18:F25"/>
    <mergeCell ref="B29:F33"/>
    <mergeCell ref="J31:T31"/>
    <mergeCell ref="V31:W31"/>
    <mergeCell ref="V32:W32"/>
    <mergeCell ref="B37:F41"/>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9"/>
  <dataValidations count="1">
    <dataValidation type="list" allowBlank="1" showInputMessage="1" showErrorMessage="1" sqref="G9:G13 L9 Q9 P10:P11 S12 AA21 AC21 AA24 AC24 AA32 AC32 AA40 AC40 AA45 AC45" xr:uid="{9615C7A5-E799-49CB-A821-D45A1AE13B87}">
      <formula1>"□,■"</formula1>
    </dataValidation>
  </dataValidations>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155EB-ACBF-4C81-9858-16F32714C7C5}">
  <sheetPr>
    <tabColor rgb="FF0070C0"/>
    <pageSetUpPr fitToPage="1"/>
  </sheetPr>
  <dimension ref="A1:AE123"/>
  <sheetViews>
    <sheetView view="pageBreakPreview" zoomScale="115" zoomScaleNormal="100" zoomScaleSheetLayoutView="115" workbookViewId="0"/>
  </sheetViews>
  <sheetFormatPr defaultColWidth="3.44140625" defaultRowHeight="17.25" customHeight="1" x14ac:dyDescent="0.2"/>
  <cols>
    <col min="1" max="1" width="1.21875" style="112" customWidth="1"/>
    <col min="2" max="2" width="3.109375" style="113" customWidth="1"/>
    <col min="3" max="30" width="3.109375" style="112" customWidth="1"/>
    <col min="31" max="31" width="1.21875" style="112" customWidth="1"/>
    <col min="32" max="256" width="3.44140625" style="112"/>
    <col min="257" max="257" width="1.21875" style="112" customWidth="1"/>
    <col min="258" max="286" width="3.109375" style="112" customWidth="1"/>
    <col min="287" max="287" width="1.21875" style="112" customWidth="1"/>
    <col min="288" max="512" width="3.44140625" style="112"/>
    <col min="513" max="513" width="1.21875" style="112" customWidth="1"/>
    <col min="514" max="542" width="3.109375" style="112" customWidth="1"/>
    <col min="543" max="543" width="1.21875" style="112" customWidth="1"/>
    <col min="544" max="768" width="3.44140625" style="112"/>
    <col min="769" max="769" width="1.21875" style="112" customWidth="1"/>
    <col min="770" max="798" width="3.109375" style="112" customWidth="1"/>
    <col min="799" max="799" width="1.21875" style="112" customWidth="1"/>
    <col min="800" max="1024" width="3.44140625" style="112"/>
    <col min="1025" max="1025" width="1.21875" style="112" customWidth="1"/>
    <col min="1026" max="1054" width="3.109375" style="112" customWidth="1"/>
    <col min="1055" max="1055" width="1.21875" style="112" customWidth="1"/>
    <col min="1056" max="1280" width="3.44140625" style="112"/>
    <col min="1281" max="1281" width="1.21875" style="112" customWidth="1"/>
    <col min="1282" max="1310" width="3.109375" style="112" customWidth="1"/>
    <col min="1311" max="1311" width="1.21875" style="112" customWidth="1"/>
    <col min="1312" max="1536" width="3.44140625" style="112"/>
    <col min="1537" max="1537" width="1.21875" style="112" customWidth="1"/>
    <col min="1538" max="1566" width="3.109375" style="112" customWidth="1"/>
    <col min="1567" max="1567" width="1.21875" style="112" customWidth="1"/>
    <col min="1568" max="1792" width="3.44140625" style="112"/>
    <col min="1793" max="1793" width="1.21875" style="112" customWidth="1"/>
    <col min="1794" max="1822" width="3.109375" style="112" customWidth="1"/>
    <col min="1823" max="1823" width="1.21875" style="112" customWidth="1"/>
    <col min="1824" max="2048" width="3.44140625" style="112"/>
    <col min="2049" max="2049" width="1.21875" style="112" customWidth="1"/>
    <col min="2050" max="2078" width="3.109375" style="112" customWidth="1"/>
    <col min="2079" max="2079" width="1.21875" style="112" customWidth="1"/>
    <col min="2080" max="2304" width="3.44140625" style="112"/>
    <col min="2305" max="2305" width="1.21875" style="112" customWidth="1"/>
    <col min="2306" max="2334" width="3.109375" style="112" customWidth="1"/>
    <col min="2335" max="2335" width="1.21875" style="112" customWidth="1"/>
    <col min="2336" max="2560" width="3.44140625" style="112"/>
    <col min="2561" max="2561" width="1.21875" style="112" customWidth="1"/>
    <col min="2562" max="2590" width="3.109375" style="112" customWidth="1"/>
    <col min="2591" max="2591" width="1.21875" style="112" customWidth="1"/>
    <col min="2592" max="2816" width="3.44140625" style="112"/>
    <col min="2817" max="2817" width="1.21875" style="112" customWidth="1"/>
    <col min="2818" max="2846" width="3.109375" style="112" customWidth="1"/>
    <col min="2847" max="2847" width="1.21875" style="112" customWidth="1"/>
    <col min="2848" max="3072" width="3.44140625" style="112"/>
    <col min="3073" max="3073" width="1.21875" style="112" customWidth="1"/>
    <col min="3074" max="3102" width="3.109375" style="112" customWidth="1"/>
    <col min="3103" max="3103" width="1.21875" style="112" customWidth="1"/>
    <col min="3104" max="3328" width="3.44140625" style="112"/>
    <col min="3329" max="3329" width="1.21875" style="112" customWidth="1"/>
    <col min="3330" max="3358" width="3.109375" style="112" customWidth="1"/>
    <col min="3359" max="3359" width="1.21875" style="112" customWidth="1"/>
    <col min="3360" max="3584" width="3.44140625" style="112"/>
    <col min="3585" max="3585" width="1.21875" style="112" customWidth="1"/>
    <col min="3586" max="3614" width="3.109375" style="112" customWidth="1"/>
    <col min="3615" max="3615" width="1.21875" style="112" customWidth="1"/>
    <col min="3616" max="3840" width="3.44140625" style="112"/>
    <col min="3841" max="3841" width="1.21875" style="112" customWidth="1"/>
    <col min="3842" max="3870" width="3.109375" style="112" customWidth="1"/>
    <col min="3871" max="3871" width="1.21875" style="112" customWidth="1"/>
    <col min="3872" max="4096" width="3.44140625" style="112"/>
    <col min="4097" max="4097" width="1.21875" style="112" customWidth="1"/>
    <col min="4098" max="4126" width="3.109375" style="112" customWidth="1"/>
    <col min="4127" max="4127" width="1.21875" style="112" customWidth="1"/>
    <col min="4128" max="4352" width="3.44140625" style="112"/>
    <col min="4353" max="4353" width="1.21875" style="112" customWidth="1"/>
    <col min="4354" max="4382" width="3.109375" style="112" customWidth="1"/>
    <col min="4383" max="4383" width="1.21875" style="112" customWidth="1"/>
    <col min="4384" max="4608" width="3.44140625" style="112"/>
    <col min="4609" max="4609" width="1.21875" style="112" customWidth="1"/>
    <col min="4610" max="4638" width="3.109375" style="112" customWidth="1"/>
    <col min="4639" max="4639" width="1.21875" style="112" customWidth="1"/>
    <col min="4640" max="4864" width="3.44140625" style="112"/>
    <col min="4865" max="4865" width="1.21875" style="112" customWidth="1"/>
    <col min="4866" max="4894" width="3.109375" style="112" customWidth="1"/>
    <col min="4895" max="4895" width="1.21875" style="112" customWidth="1"/>
    <col min="4896" max="5120" width="3.44140625" style="112"/>
    <col min="5121" max="5121" width="1.21875" style="112" customWidth="1"/>
    <col min="5122" max="5150" width="3.109375" style="112" customWidth="1"/>
    <col min="5151" max="5151" width="1.21875" style="112" customWidth="1"/>
    <col min="5152" max="5376" width="3.44140625" style="112"/>
    <col min="5377" max="5377" width="1.21875" style="112" customWidth="1"/>
    <col min="5378" max="5406" width="3.109375" style="112" customWidth="1"/>
    <col min="5407" max="5407" width="1.21875" style="112" customWidth="1"/>
    <col min="5408" max="5632" width="3.44140625" style="112"/>
    <col min="5633" max="5633" width="1.21875" style="112" customWidth="1"/>
    <col min="5634" max="5662" width="3.109375" style="112" customWidth="1"/>
    <col min="5663" max="5663" width="1.21875" style="112" customWidth="1"/>
    <col min="5664" max="5888" width="3.44140625" style="112"/>
    <col min="5889" max="5889" width="1.21875" style="112" customWidth="1"/>
    <col min="5890" max="5918" width="3.109375" style="112" customWidth="1"/>
    <col min="5919" max="5919" width="1.21875" style="112" customWidth="1"/>
    <col min="5920" max="6144" width="3.44140625" style="112"/>
    <col min="6145" max="6145" width="1.21875" style="112" customWidth="1"/>
    <col min="6146" max="6174" width="3.109375" style="112" customWidth="1"/>
    <col min="6175" max="6175" width="1.21875" style="112" customWidth="1"/>
    <col min="6176" max="6400" width="3.44140625" style="112"/>
    <col min="6401" max="6401" width="1.21875" style="112" customWidth="1"/>
    <col min="6402" max="6430" width="3.109375" style="112" customWidth="1"/>
    <col min="6431" max="6431" width="1.21875" style="112" customWidth="1"/>
    <col min="6432" max="6656" width="3.44140625" style="112"/>
    <col min="6657" max="6657" width="1.21875" style="112" customWidth="1"/>
    <col min="6658" max="6686" width="3.109375" style="112" customWidth="1"/>
    <col min="6687" max="6687" width="1.21875" style="112" customWidth="1"/>
    <col min="6688" max="6912" width="3.44140625" style="112"/>
    <col min="6913" max="6913" width="1.21875" style="112" customWidth="1"/>
    <col min="6914" max="6942" width="3.109375" style="112" customWidth="1"/>
    <col min="6943" max="6943" width="1.21875" style="112" customWidth="1"/>
    <col min="6944" max="7168" width="3.44140625" style="112"/>
    <col min="7169" max="7169" width="1.21875" style="112" customWidth="1"/>
    <col min="7170" max="7198" width="3.109375" style="112" customWidth="1"/>
    <col min="7199" max="7199" width="1.21875" style="112" customWidth="1"/>
    <col min="7200" max="7424" width="3.44140625" style="112"/>
    <col min="7425" max="7425" width="1.21875" style="112" customWidth="1"/>
    <col min="7426" max="7454" width="3.109375" style="112" customWidth="1"/>
    <col min="7455" max="7455" width="1.21875" style="112" customWidth="1"/>
    <col min="7456" max="7680" width="3.44140625" style="112"/>
    <col min="7681" max="7681" width="1.21875" style="112" customWidth="1"/>
    <col min="7682" max="7710" width="3.109375" style="112" customWidth="1"/>
    <col min="7711" max="7711" width="1.21875" style="112" customWidth="1"/>
    <col min="7712" max="7936" width="3.44140625" style="112"/>
    <col min="7937" max="7937" width="1.21875" style="112" customWidth="1"/>
    <col min="7938" max="7966" width="3.109375" style="112" customWidth="1"/>
    <col min="7967" max="7967" width="1.21875" style="112" customWidth="1"/>
    <col min="7968" max="8192" width="3.44140625" style="112"/>
    <col min="8193" max="8193" width="1.21875" style="112" customWidth="1"/>
    <col min="8194" max="8222" width="3.109375" style="112" customWidth="1"/>
    <col min="8223" max="8223" width="1.21875" style="112" customWidth="1"/>
    <col min="8224" max="8448" width="3.44140625" style="112"/>
    <col min="8449" max="8449" width="1.21875" style="112" customWidth="1"/>
    <col min="8450" max="8478" width="3.109375" style="112" customWidth="1"/>
    <col min="8479" max="8479" width="1.21875" style="112" customWidth="1"/>
    <col min="8480" max="8704" width="3.44140625" style="112"/>
    <col min="8705" max="8705" width="1.21875" style="112" customWidth="1"/>
    <col min="8706" max="8734" width="3.109375" style="112" customWidth="1"/>
    <col min="8735" max="8735" width="1.21875" style="112" customWidth="1"/>
    <col min="8736" max="8960" width="3.44140625" style="112"/>
    <col min="8961" max="8961" width="1.21875" style="112" customWidth="1"/>
    <col min="8962" max="8990" width="3.109375" style="112" customWidth="1"/>
    <col min="8991" max="8991" width="1.21875" style="112" customWidth="1"/>
    <col min="8992" max="9216" width="3.44140625" style="112"/>
    <col min="9217" max="9217" width="1.21875" style="112" customWidth="1"/>
    <col min="9218" max="9246" width="3.109375" style="112" customWidth="1"/>
    <col min="9247" max="9247" width="1.21875" style="112" customWidth="1"/>
    <col min="9248" max="9472" width="3.44140625" style="112"/>
    <col min="9473" max="9473" width="1.21875" style="112" customWidth="1"/>
    <col min="9474" max="9502" width="3.109375" style="112" customWidth="1"/>
    <col min="9503" max="9503" width="1.21875" style="112" customWidth="1"/>
    <col min="9504" max="9728" width="3.44140625" style="112"/>
    <col min="9729" max="9729" width="1.21875" style="112" customWidth="1"/>
    <col min="9730" max="9758" width="3.109375" style="112" customWidth="1"/>
    <col min="9759" max="9759" width="1.21875" style="112" customWidth="1"/>
    <col min="9760" max="9984" width="3.44140625" style="112"/>
    <col min="9985" max="9985" width="1.21875" style="112" customWidth="1"/>
    <col min="9986" max="10014" width="3.109375" style="112" customWidth="1"/>
    <col min="10015" max="10015" width="1.21875" style="112" customWidth="1"/>
    <col min="10016" max="10240" width="3.44140625" style="112"/>
    <col min="10241" max="10241" width="1.21875" style="112" customWidth="1"/>
    <col min="10242" max="10270" width="3.109375" style="112" customWidth="1"/>
    <col min="10271" max="10271" width="1.21875" style="112" customWidth="1"/>
    <col min="10272" max="10496" width="3.44140625" style="112"/>
    <col min="10497" max="10497" width="1.21875" style="112" customWidth="1"/>
    <col min="10498" max="10526" width="3.109375" style="112" customWidth="1"/>
    <col min="10527" max="10527" width="1.21875" style="112" customWidth="1"/>
    <col min="10528" max="10752" width="3.44140625" style="112"/>
    <col min="10753" max="10753" width="1.21875" style="112" customWidth="1"/>
    <col min="10754" max="10782" width="3.109375" style="112" customWidth="1"/>
    <col min="10783" max="10783" width="1.21875" style="112" customWidth="1"/>
    <col min="10784" max="11008" width="3.44140625" style="112"/>
    <col min="11009" max="11009" width="1.21875" style="112" customWidth="1"/>
    <col min="11010" max="11038" width="3.109375" style="112" customWidth="1"/>
    <col min="11039" max="11039" width="1.21875" style="112" customWidth="1"/>
    <col min="11040" max="11264" width="3.44140625" style="112"/>
    <col min="11265" max="11265" width="1.21875" style="112" customWidth="1"/>
    <col min="11266" max="11294" width="3.109375" style="112" customWidth="1"/>
    <col min="11295" max="11295" width="1.21875" style="112" customWidth="1"/>
    <col min="11296" max="11520" width="3.44140625" style="112"/>
    <col min="11521" max="11521" width="1.21875" style="112" customWidth="1"/>
    <col min="11522" max="11550" width="3.109375" style="112" customWidth="1"/>
    <col min="11551" max="11551" width="1.21875" style="112" customWidth="1"/>
    <col min="11552" max="11776" width="3.44140625" style="112"/>
    <col min="11777" max="11777" width="1.21875" style="112" customWidth="1"/>
    <col min="11778" max="11806" width="3.109375" style="112" customWidth="1"/>
    <col min="11807" max="11807" width="1.21875" style="112" customWidth="1"/>
    <col min="11808" max="12032" width="3.44140625" style="112"/>
    <col min="12033" max="12033" width="1.21875" style="112" customWidth="1"/>
    <col min="12034" max="12062" width="3.109375" style="112" customWidth="1"/>
    <col min="12063" max="12063" width="1.21875" style="112" customWidth="1"/>
    <col min="12064" max="12288" width="3.44140625" style="112"/>
    <col min="12289" max="12289" width="1.21875" style="112" customWidth="1"/>
    <col min="12290" max="12318" width="3.109375" style="112" customWidth="1"/>
    <col min="12319" max="12319" width="1.21875" style="112" customWidth="1"/>
    <col min="12320" max="12544" width="3.44140625" style="112"/>
    <col min="12545" max="12545" width="1.21875" style="112" customWidth="1"/>
    <col min="12546" max="12574" width="3.109375" style="112" customWidth="1"/>
    <col min="12575" max="12575" width="1.21875" style="112" customWidth="1"/>
    <col min="12576" max="12800" width="3.44140625" style="112"/>
    <col min="12801" max="12801" width="1.21875" style="112" customWidth="1"/>
    <col min="12802" max="12830" width="3.109375" style="112" customWidth="1"/>
    <col min="12831" max="12831" width="1.21875" style="112" customWidth="1"/>
    <col min="12832" max="13056" width="3.44140625" style="112"/>
    <col min="13057" max="13057" width="1.21875" style="112" customWidth="1"/>
    <col min="13058" max="13086" width="3.109375" style="112" customWidth="1"/>
    <col min="13087" max="13087" width="1.21875" style="112" customWidth="1"/>
    <col min="13088" max="13312" width="3.44140625" style="112"/>
    <col min="13313" max="13313" width="1.21875" style="112" customWidth="1"/>
    <col min="13314" max="13342" width="3.109375" style="112" customWidth="1"/>
    <col min="13343" max="13343" width="1.21875" style="112" customWidth="1"/>
    <col min="13344" max="13568" width="3.44140625" style="112"/>
    <col min="13569" max="13569" width="1.21875" style="112" customWidth="1"/>
    <col min="13570" max="13598" width="3.109375" style="112" customWidth="1"/>
    <col min="13599" max="13599" width="1.21875" style="112" customWidth="1"/>
    <col min="13600" max="13824" width="3.44140625" style="112"/>
    <col min="13825" max="13825" width="1.21875" style="112" customWidth="1"/>
    <col min="13826" max="13854" width="3.109375" style="112" customWidth="1"/>
    <col min="13855" max="13855" width="1.21875" style="112" customWidth="1"/>
    <col min="13856" max="14080" width="3.44140625" style="112"/>
    <col min="14081" max="14081" width="1.21875" style="112" customWidth="1"/>
    <col min="14082" max="14110" width="3.109375" style="112" customWidth="1"/>
    <col min="14111" max="14111" width="1.21875" style="112" customWidth="1"/>
    <col min="14112" max="14336" width="3.44140625" style="112"/>
    <col min="14337" max="14337" width="1.21875" style="112" customWidth="1"/>
    <col min="14338" max="14366" width="3.109375" style="112" customWidth="1"/>
    <col min="14367" max="14367" width="1.21875" style="112" customWidth="1"/>
    <col min="14368" max="14592" width="3.44140625" style="112"/>
    <col min="14593" max="14593" width="1.21875" style="112" customWidth="1"/>
    <col min="14594" max="14622" width="3.109375" style="112" customWidth="1"/>
    <col min="14623" max="14623" width="1.21875" style="112" customWidth="1"/>
    <col min="14624" max="14848" width="3.44140625" style="112"/>
    <col min="14849" max="14849" width="1.21875" style="112" customWidth="1"/>
    <col min="14850" max="14878" width="3.109375" style="112" customWidth="1"/>
    <col min="14879" max="14879" width="1.21875" style="112" customWidth="1"/>
    <col min="14880" max="15104" width="3.44140625" style="112"/>
    <col min="15105" max="15105" width="1.21875" style="112" customWidth="1"/>
    <col min="15106" max="15134" width="3.109375" style="112" customWidth="1"/>
    <col min="15135" max="15135" width="1.21875" style="112" customWidth="1"/>
    <col min="15136" max="15360" width="3.44140625" style="112"/>
    <col min="15361" max="15361" width="1.21875" style="112" customWidth="1"/>
    <col min="15362" max="15390" width="3.109375" style="112" customWidth="1"/>
    <col min="15391" max="15391" width="1.21875" style="112" customWidth="1"/>
    <col min="15392" max="15616" width="3.44140625" style="112"/>
    <col min="15617" max="15617" width="1.21875" style="112" customWidth="1"/>
    <col min="15618" max="15646" width="3.109375" style="112" customWidth="1"/>
    <col min="15647" max="15647" width="1.21875" style="112" customWidth="1"/>
    <col min="15648" max="15872" width="3.44140625" style="112"/>
    <col min="15873" max="15873" width="1.21875" style="112" customWidth="1"/>
    <col min="15874" max="15902" width="3.109375" style="112" customWidth="1"/>
    <col min="15903" max="15903" width="1.21875" style="112" customWidth="1"/>
    <col min="15904" max="16128" width="3.44140625" style="112"/>
    <col min="16129" max="16129" width="1.21875" style="112" customWidth="1"/>
    <col min="16130" max="16158" width="3.109375" style="112" customWidth="1"/>
    <col min="16159" max="16159" width="1.21875" style="112" customWidth="1"/>
    <col min="16160" max="16384" width="3.44140625" style="112"/>
  </cols>
  <sheetData>
    <row r="1" spans="2:30" s="117" customFormat="1" ht="17.25" customHeight="1" x14ac:dyDescent="0.2"/>
    <row r="2" spans="2:30" s="117" customFormat="1" ht="17.25" customHeight="1" x14ac:dyDescent="0.2">
      <c r="B2" s="117" t="s">
        <v>770</v>
      </c>
    </row>
    <row r="3" spans="2:30" s="117" customFormat="1" ht="16.5" customHeight="1" x14ac:dyDescent="0.2">
      <c r="U3" s="171" t="s">
        <v>134</v>
      </c>
      <c r="V3" s="622"/>
      <c r="W3" s="622"/>
      <c r="X3" s="171" t="s">
        <v>133</v>
      </c>
      <c r="Y3" s="622"/>
      <c r="Z3" s="622"/>
      <c r="AA3" s="171" t="s">
        <v>132</v>
      </c>
      <c r="AB3" s="622"/>
      <c r="AC3" s="622"/>
      <c r="AD3" s="171" t="s">
        <v>131</v>
      </c>
    </row>
    <row r="4" spans="2:30" s="117" customFormat="1" ht="9.75" customHeight="1" x14ac:dyDescent="0.2">
      <c r="AD4" s="171"/>
    </row>
    <row r="5" spans="2:30" s="117" customFormat="1" ht="17.25" customHeight="1" x14ac:dyDescent="0.2">
      <c r="B5" s="622" t="s">
        <v>130</v>
      </c>
      <c r="C5" s="622"/>
      <c r="D5" s="622"/>
      <c r="E5" s="622"/>
      <c r="F5" s="622"/>
      <c r="G5" s="622"/>
      <c r="H5" s="622"/>
      <c r="I5" s="622"/>
      <c r="J5" s="622"/>
      <c r="K5" s="622"/>
      <c r="L5" s="622"/>
      <c r="M5" s="622"/>
      <c r="N5" s="622"/>
      <c r="O5" s="622"/>
      <c r="P5" s="622"/>
      <c r="Q5" s="622"/>
      <c r="R5" s="622"/>
      <c r="S5" s="622"/>
      <c r="T5" s="622"/>
      <c r="U5" s="622"/>
      <c r="V5" s="622"/>
      <c r="W5" s="622"/>
      <c r="X5" s="622"/>
      <c r="Y5" s="622"/>
      <c r="Z5" s="622"/>
      <c r="AA5" s="622"/>
      <c r="AB5" s="622"/>
      <c r="AC5" s="622"/>
      <c r="AD5" s="622"/>
    </row>
    <row r="6" spans="2:30" s="117" customFormat="1" ht="32.25" customHeight="1" x14ac:dyDescent="0.2">
      <c r="B6" s="656" t="s">
        <v>769</v>
      </c>
      <c r="C6" s="656"/>
      <c r="D6" s="656"/>
      <c r="E6" s="656"/>
      <c r="F6" s="656"/>
      <c r="G6" s="656"/>
      <c r="H6" s="656"/>
      <c r="I6" s="656"/>
      <c r="J6" s="656"/>
      <c r="K6" s="656"/>
      <c r="L6" s="656"/>
      <c r="M6" s="656"/>
      <c r="N6" s="656"/>
      <c r="O6" s="656"/>
      <c r="P6" s="656"/>
      <c r="Q6" s="656"/>
      <c r="R6" s="656"/>
      <c r="S6" s="656"/>
      <c r="T6" s="656"/>
      <c r="U6" s="656"/>
      <c r="V6" s="656"/>
      <c r="W6" s="656"/>
      <c r="X6" s="656"/>
      <c r="Y6" s="656"/>
      <c r="Z6" s="656"/>
      <c r="AA6" s="656"/>
      <c r="AB6" s="656"/>
      <c r="AC6" s="656"/>
      <c r="AD6" s="656"/>
    </row>
    <row r="7" spans="2:30" s="117" customFormat="1" ht="17.25" customHeight="1" x14ac:dyDescent="0.2"/>
    <row r="8" spans="2:30" s="117" customFormat="1" ht="17.25" customHeight="1" x14ac:dyDescent="0.2">
      <c r="B8" s="617" t="s">
        <v>129</v>
      </c>
      <c r="C8" s="617"/>
      <c r="D8" s="617"/>
      <c r="E8" s="617"/>
      <c r="F8" s="618"/>
      <c r="G8" s="619"/>
      <c r="H8" s="620"/>
      <c r="I8" s="620"/>
      <c r="J8" s="620"/>
      <c r="K8" s="620"/>
      <c r="L8" s="620"/>
      <c r="M8" s="620"/>
      <c r="N8" s="620"/>
      <c r="O8" s="620"/>
      <c r="P8" s="620"/>
      <c r="Q8" s="620"/>
      <c r="R8" s="620"/>
      <c r="S8" s="620"/>
      <c r="T8" s="620"/>
      <c r="U8" s="620"/>
      <c r="V8" s="620"/>
      <c r="W8" s="620"/>
      <c r="X8" s="620"/>
      <c r="Y8" s="620"/>
      <c r="Z8" s="620"/>
      <c r="AA8" s="620"/>
      <c r="AB8" s="620"/>
      <c r="AC8" s="620"/>
      <c r="AD8" s="621"/>
    </row>
    <row r="9" spans="2:30" ht="17.25" customHeight="1" x14ac:dyDescent="0.2">
      <c r="B9" s="618" t="s">
        <v>128</v>
      </c>
      <c r="C9" s="623"/>
      <c r="D9" s="623"/>
      <c r="E9" s="623"/>
      <c r="F9" s="623"/>
      <c r="G9" s="134" t="s">
        <v>44</v>
      </c>
      <c r="H9" s="169" t="s">
        <v>127</v>
      </c>
      <c r="I9" s="169"/>
      <c r="J9" s="169"/>
      <c r="K9" s="169"/>
      <c r="L9" s="133" t="s">
        <v>44</v>
      </c>
      <c r="M9" s="169" t="s">
        <v>126</v>
      </c>
      <c r="N9" s="169"/>
      <c r="O9" s="169"/>
      <c r="P9" s="169"/>
      <c r="Q9" s="133" t="s">
        <v>44</v>
      </c>
      <c r="R9" s="169" t="s">
        <v>125</v>
      </c>
      <c r="S9" s="168"/>
      <c r="T9" s="168"/>
      <c r="U9" s="168"/>
      <c r="V9" s="168"/>
      <c r="W9" s="168"/>
      <c r="X9" s="168"/>
      <c r="Y9" s="168"/>
      <c r="Z9" s="168"/>
      <c r="AA9" s="168"/>
      <c r="AB9" s="168"/>
      <c r="AC9" s="168"/>
      <c r="AD9" s="167"/>
    </row>
    <row r="10" spans="2:30" ht="17.25" customHeight="1" x14ac:dyDescent="0.2">
      <c r="B10" s="625" t="s">
        <v>124</v>
      </c>
      <c r="C10" s="626"/>
      <c r="D10" s="626"/>
      <c r="E10" s="626"/>
      <c r="F10" s="627"/>
      <c r="G10" s="130" t="s">
        <v>44</v>
      </c>
      <c r="H10" s="117" t="s">
        <v>768</v>
      </c>
      <c r="I10" s="137"/>
      <c r="J10" s="137"/>
      <c r="K10" s="137"/>
      <c r="L10" s="137"/>
      <c r="M10" s="137"/>
      <c r="N10" s="137"/>
      <c r="O10" s="137"/>
      <c r="P10" s="137"/>
      <c r="Q10" s="137"/>
      <c r="R10" s="137"/>
      <c r="S10" s="470"/>
      <c r="T10" s="470"/>
      <c r="U10" s="470"/>
      <c r="V10" s="470"/>
      <c r="W10" s="470"/>
      <c r="X10" s="470"/>
      <c r="Y10" s="470"/>
      <c r="Z10" s="470"/>
      <c r="AA10" s="470"/>
      <c r="AB10" s="470"/>
      <c r="AC10" s="470"/>
      <c r="AD10" s="469"/>
    </row>
    <row r="11" spans="2:30" ht="17.25" customHeight="1" x14ac:dyDescent="0.2">
      <c r="B11" s="685"/>
      <c r="C11" s="686"/>
      <c r="D11" s="686"/>
      <c r="E11" s="686"/>
      <c r="F11" s="687"/>
      <c r="G11" s="130" t="s">
        <v>44</v>
      </c>
      <c r="H11" s="117" t="s">
        <v>767</v>
      </c>
      <c r="I11" s="137"/>
      <c r="J11" s="137"/>
      <c r="K11" s="137"/>
      <c r="L11" s="137"/>
      <c r="M11" s="137"/>
      <c r="N11" s="137"/>
      <c r="O11" s="137"/>
      <c r="P11" s="137"/>
      <c r="Q11" s="137"/>
      <c r="R11" s="137"/>
      <c r="S11" s="470"/>
      <c r="T11" s="470"/>
      <c r="U11" s="470"/>
      <c r="V11" s="470"/>
      <c r="W11" s="470"/>
      <c r="X11" s="470"/>
      <c r="Y11" s="470"/>
      <c r="Z11" s="470"/>
      <c r="AA11" s="470"/>
      <c r="AB11" s="470"/>
      <c r="AC11" s="470"/>
      <c r="AD11" s="469"/>
    </row>
    <row r="12" spans="2:30" ht="17.25" customHeight="1" x14ac:dyDescent="0.2">
      <c r="B12" s="628"/>
      <c r="C12" s="629"/>
      <c r="D12" s="629"/>
      <c r="E12" s="629"/>
      <c r="F12" s="630"/>
      <c r="G12" s="130" t="s">
        <v>44</v>
      </c>
      <c r="H12" s="117" t="s">
        <v>766</v>
      </c>
      <c r="I12" s="137"/>
      <c r="J12" s="137"/>
      <c r="K12" s="137"/>
      <c r="L12" s="137"/>
      <c r="M12" s="137"/>
      <c r="N12" s="137"/>
      <c r="O12" s="137"/>
      <c r="P12" s="137"/>
      <c r="Q12" s="137"/>
      <c r="R12" s="137"/>
      <c r="S12" s="470"/>
      <c r="T12" s="470"/>
      <c r="U12" s="470"/>
      <c r="V12" s="470"/>
      <c r="W12" s="470"/>
      <c r="X12" s="470"/>
      <c r="Y12" s="470"/>
      <c r="Z12" s="470"/>
      <c r="AA12" s="470"/>
      <c r="AB12" s="470"/>
      <c r="AC12" s="470"/>
      <c r="AD12" s="469"/>
    </row>
    <row r="13" spans="2:30" ht="17.25" customHeight="1" x14ac:dyDescent="0.2">
      <c r="B13" s="625" t="s">
        <v>123</v>
      </c>
      <c r="C13" s="626"/>
      <c r="D13" s="626"/>
      <c r="E13" s="626"/>
      <c r="F13" s="627"/>
      <c r="G13" s="165" t="s">
        <v>44</v>
      </c>
      <c r="H13" s="144" t="s">
        <v>122</v>
      </c>
      <c r="I13" s="143"/>
      <c r="J13" s="143"/>
      <c r="K13" s="143"/>
      <c r="L13" s="143"/>
      <c r="M13" s="143"/>
      <c r="N13" s="143"/>
      <c r="O13" s="143"/>
      <c r="P13" s="143"/>
      <c r="Q13" s="143"/>
      <c r="R13" s="143"/>
      <c r="S13" s="146" t="s">
        <v>44</v>
      </c>
      <c r="T13" s="144" t="s">
        <v>121</v>
      </c>
      <c r="U13" s="164"/>
      <c r="V13" s="164"/>
      <c r="W13" s="164"/>
      <c r="X13" s="164"/>
      <c r="Y13" s="164"/>
      <c r="Z13" s="164"/>
      <c r="AA13" s="164"/>
      <c r="AB13" s="164"/>
      <c r="AC13" s="164"/>
      <c r="AD13" s="163"/>
    </row>
    <row r="14" spans="2:30" ht="17.25" customHeight="1" x14ac:dyDescent="0.2">
      <c r="B14" s="628"/>
      <c r="C14" s="629"/>
      <c r="D14" s="629"/>
      <c r="E14" s="629"/>
      <c r="F14" s="630"/>
      <c r="G14" s="149" t="s">
        <v>44</v>
      </c>
      <c r="H14" s="123" t="s">
        <v>120</v>
      </c>
      <c r="I14" s="122"/>
      <c r="J14" s="122"/>
      <c r="K14" s="122"/>
      <c r="L14" s="122"/>
      <c r="M14" s="122"/>
      <c r="N14" s="122"/>
      <c r="O14" s="122"/>
      <c r="P14" s="122"/>
      <c r="Q14" s="122"/>
      <c r="R14" s="122"/>
      <c r="S14" s="162"/>
      <c r="T14" s="162"/>
      <c r="U14" s="162"/>
      <c r="V14" s="162"/>
      <c r="W14" s="162"/>
      <c r="X14" s="162"/>
      <c r="Y14" s="162"/>
      <c r="Z14" s="162"/>
      <c r="AA14" s="162"/>
      <c r="AB14" s="162"/>
      <c r="AC14" s="162"/>
      <c r="AD14" s="341"/>
    </row>
    <row r="15" spans="2:30" s="117" customFormat="1" ht="17.25" customHeight="1" x14ac:dyDescent="0.2"/>
    <row r="16" spans="2:30" s="117" customFormat="1" ht="17.25" customHeight="1" x14ac:dyDescent="0.2">
      <c r="B16" s="117" t="s">
        <v>562</v>
      </c>
    </row>
    <row r="17" spans="2:30" s="117" customFormat="1" ht="17.25" customHeight="1" x14ac:dyDescent="0.2">
      <c r="B17" s="117" t="s">
        <v>115</v>
      </c>
      <c r="AC17" s="137"/>
      <c r="AD17" s="137"/>
    </row>
    <row r="18" spans="2:30" s="117" customFormat="1" ht="17.25" customHeight="1" x14ac:dyDescent="0.2"/>
    <row r="19" spans="2:30" s="117" customFormat="1" ht="17.25" customHeight="1" x14ac:dyDescent="0.2">
      <c r="B19" s="652" t="s">
        <v>109</v>
      </c>
      <c r="C19" s="653"/>
      <c r="D19" s="653"/>
      <c r="E19" s="653"/>
      <c r="F19" s="654"/>
      <c r="G19" s="145"/>
      <c r="H19" s="144"/>
      <c r="I19" s="144"/>
      <c r="J19" s="144"/>
      <c r="K19" s="144"/>
      <c r="L19" s="144"/>
      <c r="M19" s="144"/>
      <c r="N19" s="144"/>
      <c r="O19" s="144"/>
      <c r="P19" s="144"/>
      <c r="Q19" s="144"/>
      <c r="R19" s="144"/>
      <c r="S19" s="144"/>
      <c r="T19" s="144"/>
      <c r="U19" s="144"/>
      <c r="V19" s="144"/>
      <c r="W19" s="144"/>
      <c r="X19" s="144"/>
      <c r="Y19" s="144"/>
      <c r="Z19" s="145"/>
      <c r="AA19" s="144"/>
      <c r="AB19" s="144"/>
      <c r="AC19" s="143"/>
      <c r="AD19" s="142"/>
    </row>
    <row r="20" spans="2:30" s="117" customFormat="1" ht="17.25" customHeight="1" x14ac:dyDescent="0.2">
      <c r="B20" s="655"/>
      <c r="C20" s="656"/>
      <c r="D20" s="656"/>
      <c r="E20" s="656"/>
      <c r="F20" s="657"/>
      <c r="G20" s="136"/>
      <c r="H20" s="117" t="s">
        <v>137</v>
      </c>
      <c r="Z20" s="136"/>
      <c r="AA20" s="141" t="s">
        <v>101</v>
      </c>
      <c r="AB20" s="141" t="s">
        <v>94</v>
      </c>
      <c r="AC20" s="141" t="s">
        <v>100</v>
      </c>
      <c r="AD20" s="140"/>
    </row>
    <row r="21" spans="2:30" s="117" customFormat="1" ht="17.25" customHeight="1" x14ac:dyDescent="0.2">
      <c r="B21" s="655"/>
      <c r="C21" s="656"/>
      <c r="D21" s="656"/>
      <c r="E21" s="656"/>
      <c r="F21" s="657"/>
      <c r="G21" s="136"/>
      <c r="I21" s="139" t="s">
        <v>99</v>
      </c>
      <c r="J21" s="667" t="s">
        <v>560</v>
      </c>
      <c r="K21" s="663"/>
      <c r="L21" s="663"/>
      <c r="M21" s="663"/>
      <c r="N21" s="663"/>
      <c r="O21" s="663"/>
      <c r="P21" s="663"/>
      <c r="Q21" s="663"/>
      <c r="R21" s="663"/>
      <c r="S21" s="663"/>
      <c r="T21" s="663"/>
      <c r="U21" s="661"/>
      <c r="V21" s="662"/>
      <c r="W21" s="138" t="s">
        <v>95</v>
      </c>
      <c r="Z21" s="136"/>
      <c r="AA21" s="175"/>
      <c r="AB21" s="130"/>
      <c r="AC21" s="175"/>
      <c r="AD21" s="129"/>
    </row>
    <row r="22" spans="2:30" s="117" customFormat="1" ht="17.25" customHeight="1" x14ac:dyDescent="0.2">
      <c r="B22" s="655"/>
      <c r="C22" s="656"/>
      <c r="D22" s="656"/>
      <c r="E22" s="656"/>
      <c r="F22" s="657"/>
      <c r="G22" s="136"/>
      <c r="I22" s="135" t="s">
        <v>97</v>
      </c>
      <c r="J22" s="150" t="s">
        <v>108</v>
      </c>
      <c r="K22" s="123"/>
      <c r="L22" s="123"/>
      <c r="M22" s="123"/>
      <c r="N22" s="123"/>
      <c r="O22" s="123"/>
      <c r="P22" s="123"/>
      <c r="Q22" s="123"/>
      <c r="R22" s="123"/>
      <c r="S22" s="123"/>
      <c r="T22" s="123"/>
      <c r="U22" s="668"/>
      <c r="V22" s="669"/>
      <c r="W22" s="132" t="s">
        <v>95</v>
      </c>
      <c r="Y22" s="119"/>
      <c r="Z22" s="131"/>
      <c r="AA22" s="130" t="s">
        <v>44</v>
      </c>
      <c r="AB22" s="130" t="s">
        <v>94</v>
      </c>
      <c r="AC22" s="130" t="s">
        <v>44</v>
      </c>
      <c r="AD22" s="129"/>
    </row>
    <row r="23" spans="2:30" s="117" customFormat="1" ht="17.25" customHeight="1" x14ac:dyDescent="0.2">
      <c r="B23" s="655"/>
      <c r="C23" s="656"/>
      <c r="D23" s="656"/>
      <c r="E23" s="656"/>
      <c r="F23" s="657"/>
      <c r="G23" s="136"/>
      <c r="H23" s="117" t="s">
        <v>107</v>
      </c>
      <c r="U23" s="130"/>
      <c r="V23" s="130"/>
      <c r="Z23" s="136"/>
      <c r="AC23" s="137"/>
      <c r="AD23" s="129"/>
    </row>
    <row r="24" spans="2:30" s="117" customFormat="1" ht="17.25" customHeight="1" x14ac:dyDescent="0.2">
      <c r="B24" s="655"/>
      <c r="C24" s="656"/>
      <c r="D24" s="656"/>
      <c r="E24" s="656"/>
      <c r="F24" s="657"/>
      <c r="G24" s="136"/>
      <c r="H24" s="117" t="s">
        <v>114</v>
      </c>
      <c r="T24" s="119"/>
      <c r="U24" s="468"/>
      <c r="V24" s="130"/>
      <c r="Z24" s="136"/>
      <c r="AC24" s="137"/>
      <c r="AD24" s="129"/>
    </row>
    <row r="25" spans="2:30" s="117" customFormat="1" ht="25.5" customHeight="1" x14ac:dyDescent="0.2">
      <c r="B25" s="655"/>
      <c r="C25" s="656"/>
      <c r="D25" s="656"/>
      <c r="E25" s="656"/>
      <c r="F25" s="657"/>
      <c r="G25" s="136"/>
      <c r="I25" s="139" t="s">
        <v>106</v>
      </c>
      <c r="J25" s="663" t="s">
        <v>113</v>
      </c>
      <c r="K25" s="663"/>
      <c r="L25" s="663"/>
      <c r="M25" s="663"/>
      <c r="N25" s="663"/>
      <c r="O25" s="663"/>
      <c r="P25" s="663"/>
      <c r="Q25" s="663"/>
      <c r="R25" s="663"/>
      <c r="S25" s="663"/>
      <c r="T25" s="663"/>
      <c r="U25" s="661"/>
      <c r="V25" s="662"/>
      <c r="W25" s="138" t="s">
        <v>95</v>
      </c>
      <c r="Y25" s="119"/>
      <c r="Z25" s="131"/>
      <c r="AA25" s="130" t="s">
        <v>44</v>
      </c>
      <c r="AB25" s="130" t="s">
        <v>94</v>
      </c>
      <c r="AC25" s="130" t="s">
        <v>44</v>
      </c>
      <c r="AD25" s="129"/>
    </row>
    <row r="26" spans="2:30" s="117" customFormat="1" ht="17.25" customHeight="1" x14ac:dyDescent="0.2">
      <c r="B26" s="658"/>
      <c r="C26" s="659"/>
      <c r="D26" s="659"/>
      <c r="E26" s="659"/>
      <c r="F26" s="660"/>
      <c r="G26" s="124"/>
      <c r="H26" s="123"/>
      <c r="I26" s="123"/>
      <c r="J26" s="123"/>
      <c r="K26" s="123"/>
      <c r="L26" s="123"/>
      <c r="M26" s="123"/>
      <c r="N26" s="123"/>
      <c r="O26" s="123"/>
      <c r="P26" s="123"/>
      <c r="Q26" s="123"/>
      <c r="R26" s="123"/>
      <c r="S26" s="123"/>
      <c r="T26" s="125"/>
      <c r="U26" s="125"/>
      <c r="V26" s="123"/>
      <c r="W26" s="123"/>
      <c r="X26" s="123"/>
      <c r="Y26" s="123"/>
      <c r="Z26" s="124"/>
      <c r="AA26" s="123"/>
      <c r="AB26" s="123"/>
      <c r="AC26" s="122"/>
      <c r="AD26" s="121"/>
    </row>
    <row r="27" spans="2:30" s="117" customFormat="1" ht="17.25" customHeight="1" x14ac:dyDescent="0.2">
      <c r="B27" s="334"/>
      <c r="C27" s="147"/>
      <c r="D27" s="147"/>
      <c r="E27" s="147"/>
      <c r="F27" s="335"/>
      <c r="G27" s="145"/>
      <c r="H27" s="144"/>
      <c r="I27" s="144"/>
      <c r="J27" s="144"/>
      <c r="K27" s="144"/>
      <c r="L27" s="144"/>
      <c r="M27" s="144"/>
      <c r="N27" s="144"/>
      <c r="O27" s="144"/>
      <c r="P27" s="144"/>
      <c r="Q27" s="144"/>
      <c r="R27" s="144"/>
      <c r="S27" s="144"/>
      <c r="T27" s="467"/>
      <c r="U27" s="467"/>
      <c r="V27" s="144"/>
      <c r="W27" s="144"/>
      <c r="X27" s="144"/>
      <c r="Y27" s="144"/>
      <c r="Z27" s="144"/>
      <c r="AA27" s="144"/>
      <c r="AB27" s="144"/>
      <c r="AC27" s="143"/>
      <c r="AD27" s="142"/>
    </row>
    <row r="28" spans="2:30" s="117" customFormat="1" ht="17.25" customHeight="1" x14ac:dyDescent="0.2">
      <c r="B28" s="655" t="s">
        <v>765</v>
      </c>
      <c r="C28" s="656"/>
      <c r="D28" s="656"/>
      <c r="E28" s="656"/>
      <c r="F28" s="657"/>
      <c r="G28" s="466" t="s">
        <v>764</v>
      </c>
      <c r="T28" s="119"/>
      <c r="U28" s="119"/>
      <c r="AC28" s="137"/>
      <c r="AD28" s="129"/>
    </row>
    <row r="29" spans="2:30" s="117" customFormat="1" ht="24" customHeight="1" x14ac:dyDescent="0.2">
      <c r="B29" s="655"/>
      <c r="C29" s="656"/>
      <c r="D29" s="656"/>
      <c r="E29" s="656"/>
      <c r="F29" s="657"/>
      <c r="G29" s="688"/>
      <c r="H29" s="689"/>
      <c r="I29" s="689"/>
      <c r="J29" s="689"/>
      <c r="K29" s="689"/>
      <c r="L29" s="689"/>
      <c r="M29" s="689"/>
      <c r="N29" s="689"/>
      <c r="O29" s="689"/>
      <c r="P29" s="689"/>
      <c r="Q29" s="689"/>
      <c r="R29" s="689"/>
      <c r="S29" s="689"/>
      <c r="T29" s="689"/>
      <c r="U29" s="689"/>
      <c r="V29" s="689"/>
      <c r="W29" s="689"/>
      <c r="X29" s="689"/>
      <c r="Y29" s="689"/>
      <c r="Z29" s="689"/>
      <c r="AA29" s="689"/>
      <c r="AB29" s="689"/>
      <c r="AC29" s="689"/>
      <c r="AD29" s="690"/>
    </row>
    <row r="30" spans="2:30" s="117" customFormat="1" ht="17.25" customHeight="1" x14ac:dyDescent="0.2">
      <c r="B30" s="128"/>
      <c r="C30" s="127"/>
      <c r="D30" s="127"/>
      <c r="E30" s="127"/>
      <c r="F30" s="126"/>
      <c r="G30" s="124"/>
      <c r="H30" s="123"/>
      <c r="I30" s="123"/>
      <c r="J30" s="123"/>
      <c r="K30" s="123"/>
      <c r="L30" s="123"/>
      <c r="M30" s="123"/>
      <c r="N30" s="123"/>
      <c r="O30" s="123"/>
      <c r="P30" s="123"/>
      <c r="Q30" s="123"/>
      <c r="R30" s="123"/>
      <c r="S30" s="123"/>
      <c r="T30" s="125"/>
      <c r="U30" s="125"/>
      <c r="V30" s="123"/>
      <c r="W30" s="123"/>
      <c r="X30" s="123"/>
      <c r="Y30" s="123"/>
      <c r="Z30" s="123"/>
      <c r="AA30" s="123"/>
      <c r="AB30" s="123"/>
      <c r="AC30" s="122"/>
      <c r="AD30" s="121"/>
    </row>
    <row r="31" spans="2:30" s="117" customFormat="1" ht="17.25" customHeight="1" x14ac:dyDescent="0.2">
      <c r="B31" s="120"/>
      <c r="C31" s="120"/>
      <c r="D31" s="120"/>
      <c r="E31" s="120"/>
      <c r="F31" s="120"/>
      <c r="T31" s="119"/>
      <c r="U31" s="119"/>
    </row>
    <row r="32" spans="2:30" s="117" customFormat="1" ht="17.25" customHeight="1" x14ac:dyDescent="0.2">
      <c r="B32" s="117" t="s">
        <v>112</v>
      </c>
      <c r="C32" s="120"/>
      <c r="D32" s="120"/>
      <c r="E32" s="120"/>
      <c r="F32" s="120"/>
      <c r="T32" s="119"/>
      <c r="U32" s="119"/>
    </row>
    <row r="33" spans="1:31" s="117" customFormat="1" ht="17.25" customHeight="1" x14ac:dyDescent="0.2">
      <c r="B33" s="120"/>
      <c r="C33" s="120"/>
      <c r="D33" s="120"/>
      <c r="E33" s="120"/>
      <c r="F33" s="120"/>
      <c r="T33" s="119"/>
      <c r="U33" s="119"/>
    </row>
    <row r="34" spans="1:31" s="117" customFormat="1" ht="17.25" customHeight="1" x14ac:dyDescent="0.2">
      <c r="B34" s="652" t="s">
        <v>109</v>
      </c>
      <c r="C34" s="653"/>
      <c r="D34" s="653"/>
      <c r="E34" s="653"/>
      <c r="F34" s="654"/>
      <c r="G34" s="145"/>
      <c r="H34" s="144"/>
      <c r="I34" s="144"/>
      <c r="J34" s="144"/>
      <c r="K34" s="144"/>
      <c r="L34" s="144"/>
      <c r="M34" s="144"/>
      <c r="N34" s="144"/>
      <c r="O34" s="144"/>
      <c r="P34" s="144"/>
      <c r="Q34" s="144"/>
      <c r="R34" s="144"/>
      <c r="S34" s="144"/>
      <c r="T34" s="144"/>
      <c r="U34" s="144"/>
      <c r="V34" s="144"/>
      <c r="W34" s="144"/>
      <c r="X34" s="144"/>
      <c r="Y34" s="144"/>
      <c r="Z34" s="145"/>
      <c r="AA34" s="144"/>
      <c r="AB34" s="144"/>
      <c r="AC34" s="143"/>
      <c r="AD34" s="142"/>
    </row>
    <row r="35" spans="1:31" s="117" customFormat="1" ht="17.25" customHeight="1" x14ac:dyDescent="0.2">
      <c r="B35" s="655"/>
      <c r="C35" s="656"/>
      <c r="D35" s="656"/>
      <c r="E35" s="656"/>
      <c r="F35" s="657"/>
      <c r="G35" s="136"/>
      <c r="H35" s="117" t="s">
        <v>105</v>
      </c>
      <c r="Z35" s="136"/>
      <c r="AA35" s="141" t="s">
        <v>101</v>
      </c>
      <c r="AB35" s="141" t="s">
        <v>94</v>
      </c>
      <c r="AC35" s="141" t="s">
        <v>100</v>
      </c>
      <c r="AD35" s="140"/>
    </row>
    <row r="36" spans="1:31" s="117" customFormat="1" ht="17.25" customHeight="1" x14ac:dyDescent="0.2">
      <c r="B36" s="655"/>
      <c r="C36" s="656"/>
      <c r="D36" s="656"/>
      <c r="E36" s="656"/>
      <c r="F36" s="657"/>
      <c r="G36" s="136"/>
      <c r="I36" s="139" t="s">
        <v>99</v>
      </c>
      <c r="J36" s="667" t="s">
        <v>560</v>
      </c>
      <c r="K36" s="663"/>
      <c r="L36" s="663"/>
      <c r="M36" s="663"/>
      <c r="N36" s="663"/>
      <c r="O36" s="663"/>
      <c r="P36" s="663"/>
      <c r="Q36" s="663"/>
      <c r="R36" s="663"/>
      <c r="S36" s="663"/>
      <c r="T36" s="663"/>
      <c r="U36" s="691"/>
      <c r="V36" s="661"/>
      <c r="W36" s="138" t="s">
        <v>95</v>
      </c>
      <c r="Z36" s="136"/>
      <c r="AA36" s="175"/>
      <c r="AB36" s="130"/>
      <c r="AC36" s="175"/>
      <c r="AD36" s="129"/>
    </row>
    <row r="37" spans="1:31" s="117" customFormat="1" ht="17.25" customHeight="1" x14ac:dyDescent="0.2">
      <c r="B37" s="655"/>
      <c r="C37" s="656"/>
      <c r="D37" s="656"/>
      <c r="E37" s="656"/>
      <c r="F37" s="657"/>
      <c r="G37" s="136"/>
      <c r="I37" s="135" t="s">
        <v>97</v>
      </c>
      <c r="J37" s="150" t="s">
        <v>108</v>
      </c>
      <c r="K37" s="123"/>
      <c r="L37" s="123"/>
      <c r="M37" s="123"/>
      <c r="N37" s="123"/>
      <c r="O37" s="123"/>
      <c r="P37" s="123"/>
      <c r="Q37" s="123"/>
      <c r="R37" s="123"/>
      <c r="S37" s="123"/>
      <c r="T37" s="123"/>
      <c r="U37" s="691"/>
      <c r="V37" s="661"/>
      <c r="W37" s="132" t="s">
        <v>95</v>
      </c>
      <c r="Y37" s="119"/>
      <c r="Z37" s="131"/>
      <c r="AA37" s="130" t="s">
        <v>44</v>
      </c>
      <c r="AB37" s="130" t="s">
        <v>94</v>
      </c>
      <c r="AC37" s="130" t="s">
        <v>44</v>
      </c>
      <c r="AD37" s="129"/>
    </row>
    <row r="38" spans="1:31" s="117" customFormat="1" ht="17.25" customHeight="1" x14ac:dyDescent="0.2">
      <c r="A38" s="182"/>
      <c r="B38" s="658"/>
      <c r="C38" s="659"/>
      <c r="D38" s="659"/>
      <c r="E38" s="659"/>
      <c r="F38" s="660"/>
      <c r="G38" s="124"/>
      <c r="H38" s="123"/>
      <c r="I38" s="123"/>
      <c r="J38" s="123"/>
      <c r="K38" s="123"/>
      <c r="L38" s="123"/>
      <c r="M38" s="123"/>
      <c r="N38" s="123"/>
      <c r="O38" s="123"/>
      <c r="P38" s="123"/>
      <c r="Q38" s="123"/>
      <c r="R38" s="123"/>
      <c r="S38" s="123"/>
      <c r="T38" s="125"/>
      <c r="U38" s="125"/>
      <c r="V38" s="123"/>
      <c r="W38" s="123"/>
      <c r="X38" s="123"/>
      <c r="Y38" s="123"/>
      <c r="Z38" s="124"/>
      <c r="AA38" s="123"/>
      <c r="AB38" s="123"/>
      <c r="AC38" s="122"/>
      <c r="AD38" s="121"/>
      <c r="AE38" s="136"/>
    </row>
    <row r="39" spans="1:31" s="117" customFormat="1" ht="17.25" customHeight="1" x14ac:dyDescent="0.2">
      <c r="B39" s="120"/>
      <c r="C39" s="147"/>
      <c r="D39" s="120"/>
      <c r="E39" s="120"/>
      <c r="F39" s="120"/>
      <c r="T39" s="119"/>
      <c r="U39" s="119"/>
    </row>
    <row r="40" spans="1:31" s="117" customFormat="1" ht="17.25" customHeight="1" x14ac:dyDescent="0.2">
      <c r="B40" s="117" t="s">
        <v>763</v>
      </c>
      <c r="C40" s="120"/>
      <c r="D40" s="120"/>
      <c r="E40" s="120"/>
      <c r="F40" s="120"/>
      <c r="T40" s="119"/>
      <c r="U40" s="119"/>
    </row>
    <row r="41" spans="1:31" s="117" customFormat="1" ht="17.25" customHeight="1" x14ac:dyDescent="0.2">
      <c r="B41" s="152" t="s">
        <v>762</v>
      </c>
      <c r="C41" s="120"/>
      <c r="D41" s="120"/>
      <c r="E41" s="120"/>
      <c r="F41" s="120"/>
      <c r="T41" s="119"/>
      <c r="U41" s="119"/>
    </row>
    <row r="42" spans="1:31" s="117" customFormat="1" ht="17.25" customHeight="1" x14ac:dyDescent="0.2">
      <c r="B42" s="652" t="s">
        <v>109</v>
      </c>
      <c r="C42" s="653"/>
      <c r="D42" s="653"/>
      <c r="E42" s="653"/>
      <c r="F42" s="654"/>
      <c r="G42" s="145"/>
      <c r="H42" s="144"/>
      <c r="I42" s="144"/>
      <c r="J42" s="144"/>
      <c r="K42" s="144"/>
      <c r="L42" s="144"/>
      <c r="M42" s="144"/>
      <c r="N42" s="144"/>
      <c r="O42" s="144"/>
      <c r="P42" s="144"/>
      <c r="Q42" s="144"/>
      <c r="R42" s="144"/>
      <c r="S42" s="144"/>
      <c r="T42" s="144"/>
      <c r="U42" s="144"/>
      <c r="V42" s="144"/>
      <c r="W42" s="144"/>
      <c r="X42" s="144"/>
      <c r="Y42" s="144"/>
      <c r="Z42" s="145"/>
      <c r="AA42" s="144"/>
      <c r="AB42" s="144"/>
      <c r="AC42" s="143"/>
      <c r="AD42" s="142"/>
    </row>
    <row r="43" spans="1:31" s="117" customFormat="1" ht="17.25" customHeight="1" x14ac:dyDescent="0.2">
      <c r="B43" s="655"/>
      <c r="C43" s="656"/>
      <c r="D43" s="656"/>
      <c r="E43" s="656"/>
      <c r="F43" s="657"/>
      <c r="G43" s="136"/>
      <c r="H43" s="117" t="s">
        <v>136</v>
      </c>
      <c r="Z43" s="136"/>
      <c r="AA43" s="141" t="s">
        <v>101</v>
      </c>
      <c r="AB43" s="141" t="s">
        <v>94</v>
      </c>
      <c r="AC43" s="141" t="s">
        <v>100</v>
      </c>
      <c r="AD43" s="140"/>
    </row>
    <row r="44" spans="1:31" s="117" customFormat="1" ht="17.25" customHeight="1" x14ac:dyDescent="0.2">
      <c r="B44" s="655"/>
      <c r="C44" s="656"/>
      <c r="D44" s="656"/>
      <c r="E44" s="656"/>
      <c r="F44" s="657"/>
      <c r="G44" s="136"/>
      <c r="I44" s="139" t="s">
        <v>99</v>
      </c>
      <c r="J44" s="667" t="s">
        <v>560</v>
      </c>
      <c r="K44" s="663"/>
      <c r="L44" s="663"/>
      <c r="M44" s="663"/>
      <c r="N44" s="663"/>
      <c r="O44" s="663"/>
      <c r="P44" s="663"/>
      <c r="Q44" s="663"/>
      <c r="R44" s="663"/>
      <c r="S44" s="663"/>
      <c r="T44" s="663"/>
      <c r="U44" s="691"/>
      <c r="V44" s="661"/>
      <c r="W44" s="138" t="s">
        <v>95</v>
      </c>
      <c r="Z44" s="136"/>
      <c r="AA44" s="175"/>
      <c r="AB44" s="130"/>
      <c r="AC44" s="175"/>
      <c r="AD44" s="129"/>
    </row>
    <row r="45" spans="1:31" s="117" customFormat="1" ht="17.25" customHeight="1" x14ac:dyDescent="0.2">
      <c r="B45" s="655"/>
      <c r="C45" s="656"/>
      <c r="D45" s="656"/>
      <c r="E45" s="656"/>
      <c r="F45" s="657"/>
      <c r="G45" s="136"/>
      <c r="I45" s="135" t="s">
        <v>97</v>
      </c>
      <c r="J45" s="150" t="s">
        <v>108</v>
      </c>
      <c r="K45" s="123"/>
      <c r="L45" s="123"/>
      <c r="M45" s="123"/>
      <c r="N45" s="123"/>
      <c r="O45" s="123"/>
      <c r="P45" s="123"/>
      <c r="Q45" s="123"/>
      <c r="R45" s="123"/>
      <c r="S45" s="123"/>
      <c r="T45" s="123"/>
      <c r="U45" s="691"/>
      <c r="V45" s="661"/>
      <c r="W45" s="132" t="s">
        <v>95</v>
      </c>
      <c r="Y45" s="119"/>
      <c r="Z45" s="131"/>
      <c r="AA45" s="130" t="s">
        <v>44</v>
      </c>
      <c r="AB45" s="130" t="s">
        <v>94</v>
      </c>
      <c r="AC45" s="130" t="s">
        <v>44</v>
      </c>
      <c r="AD45" s="129"/>
    </row>
    <row r="46" spans="1:31" s="117" customFormat="1" ht="17.25" customHeight="1" x14ac:dyDescent="0.2">
      <c r="B46" s="658"/>
      <c r="C46" s="659"/>
      <c r="D46" s="659"/>
      <c r="E46" s="659"/>
      <c r="F46" s="660"/>
      <c r="G46" s="124"/>
      <c r="H46" s="123"/>
      <c r="I46" s="123"/>
      <c r="J46" s="123"/>
      <c r="K46" s="123"/>
      <c r="L46" s="123"/>
      <c r="M46" s="123"/>
      <c r="N46" s="123"/>
      <c r="O46" s="123"/>
      <c r="P46" s="123"/>
      <c r="Q46" s="123"/>
      <c r="R46" s="123"/>
      <c r="S46" s="123"/>
      <c r="T46" s="125"/>
      <c r="U46" s="125"/>
      <c r="V46" s="123"/>
      <c r="W46" s="123"/>
      <c r="X46" s="123"/>
      <c r="Y46" s="123"/>
      <c r="Z46" s="124"/>
      <c r="AA46" s="123"/>
      <c r="AB46" s="123"/>
      <c r="AC46" s="122"/>
      <c r="AD46" s="121"/>
    </row>
    <row r="47" spans="1:31" s="117" customFormat="1" ht="17.25" customHeight="1" x14ac:dyDescent="0.2">
      <c r="B47" s="652" t="s">
        <v>141</v>
      </c>
      <c r="C47" s="653"/>
      <c r="D47" s="653"/>
      <c r="E47" s="653"/>
      <c r="F47" s="654"/>
      <c r="G47" s="145"/>
      <c r="H47" s="144"/>
      <c r="I47" s="144"/>
      <c r="J47" s="144"/>
      <c r="K47" s="144"/>
      <c r="L47" s="144"/>
      <c r="M47" s="144"/>
      <c r="N47" s="144"/>
      <c r="O47" s="144"/>
      <c r="P47" s="144"/>
      <c r="Q47" s="144"/>
      <c r="R47" s="144"/>
      <c r="S47" s="144"/>
      <c r="T47" s="144"/>
      <c r="U47" s="144"/>
      <c r="V47" s="144"/>
      <c r="W47" s="144"/>
      <c r="X47" s="144"/>
      <c r="Y47" s="144"/>
      <c r="Z47" s="145"/>
      <c r="AA47" s="144"/>
      <c r="AB47" s="144"/>
      <c r="AC47" s="143"/>
      <c r="AD47" s="142"/>
    </row>
    <row r="48" spans="1:31" s="117" customFormat="1" ht="17.25" customHeight="1" x14ac:dyDescent="0.2">
      <c r="B48" s="655"/>
      <c r="C48" s="656"/>
      <c r="D48" s="656"/>
      <c r="E48" s="656"/>
      <c r="F48" s="657"/>
      <c r="G48" s="136"/>
      <c r="H48" s="117" t="s">
        <v>761</v>
      </c>
      <c r="Z48" s="136"/>
      <c r="AA48" s="141" t="s">
        <v>101</v>
      </c>
      <c r="AB48" s="141" t="s">
        <v>94</v>
      </c>
      <c r="AC48" s="141" t="s">
        <v>100</v>
      </c>
      <c r="AD48" s="140"/>
    </row>
    <row r="49" spans="2:30" s="117" customFormat="1" ht="17.25" customHeight="1" x14ac:dyDescent="0.2">
      <c r="B49" s="655"/>
      <c r="C49" s="656"/>
      <c r="D49" s="656"/>
      <c r="E49" s="656"/>
      <c r="F49" s="657"/>
      <c r="G49" s="136"/>
      <c r="I49" s="139" t="s">
        <v>99</v>
      </c>
      <c r="J49" s="665" t="s">
        <v>760</v>
      </c>
      <c r="K49" s="666"/>
      <c r="L49" s="666"/>
      <c r="M49" s="666"/>
      <c r="N49" s="666"/>
      <c r="O49" s="666"/>
      <c r="P49" s="666"/>
      <c r="Q49" s="666"/>
      <c r="R49" s="666"/>
      <c r="S49" s="666"/>
      <c r="T49" s="666"/>
      <c r="U49" s="691"/>
      <c r="V49" s="661"/>
      <c r="W49" s="138" t="s">
        <v>95</v>
      </c>
      <c r="Z49" s="136"/>
      <c r="AA49" s="175"/>
      <c r="AB49" s="130"/>
      <c r="AC49" s="175"/>
      <c r="AD49" s="129"/>
    </row>
    <row r="50" spans="2:30" s="117" customFormat="1" ht="17.25" customHeight="1" x14ac:dyDescent="0.2">
      <c r="B50" s="655"/>
      <c r="C50" s="656"/>
      <c r="D50" s="656"/>
      <c r="E50" s="656"/>
      <c r="F50" s="657"/>
      <c r="G50" s="136"/>
      <c r="I50" s="135" t="s">
        <v>97</v>
      </c>
      <c r="J50" s="667" t="s">
        <v>104</v>
      </c>
      <c r="K50" s="663"/>
      <c r="L50" s="663"/>
      <c r="M50" s="663"/>
      <c r="N50" s="663"/>
      <c r="O50" s="663"/>
      <c r="P50" s="663"/>
      <c r="Q50" s="663"/>
      <c r="R50" s="663"/>
      <c r="S50" s="663"/>
      <c r="T50" s="663"/>
      <c r="U50" s="691"/>
      <c r="V50" s="661"/>
      <c r="W50" s="132" t="s">
        <v>95</v>
      </c>
      <c r="Y50" s="119"/>
      <c r="Z50" s="131"/>
      <c r="AA50" s="130" t="s">
        <v>44</v>
      </c>
      <c r="AB50" s="130" t="s">
        <v>94</v>
      </c>
      <c r="AC50" s="130" t="s">
        <v>44</v>
      </c>
      <c r="AD50" s="129"/>
    </row>
    <row r="51" spans="2:30" s="117" customFormat="1" ht="17.25" customHeight="1" x14ac:dyDescent="0.2">
      <c r="B51" s="658"/>
      <c r="C51" s="659"/>
      <c r="D51" s="659"/>
      <c r="E51" s="659"/>
      <c r="F51" s="660"/>
      <c r="G51" s="124"/>
      <c r="H51" s="123"/>
      <c r="I51" s="123"/>
      <c r="J51" s="123"/>
      <c r="K51" s="123"/>
      <c r="L51" s="123"/>
      <c r="M51" s="123"/>
      <c r="N51" s="123"/>
      <c r="O51" s="123"/>
      <c r="P51" s="123"/>
      <c r="Q51" s="123"/>
      <c r="R51" s="123"/>
      <c r="S51" s="123"/>
      <c r="T51" s="125"/>
      <c r="U51" s="125"/>
      <c r="V51" s="123"/>
      <c r="W51" s="123"/>
      <c r="X51" s="123"/>
      <c r="Y51" s="123"/>
      <c r="Z51" s="124"/>
      <c r="AA51" s="123"/>
      <c r="AB51" s="123"/>
      <c r="AC51" s="122"/>
      <c r="AD51" s="121"/>
    </row>
    <row r="52" spans="2:30" s="117" customFormat="1" ht="17.25" customHeight="1" x14ac:dyDescent="0.2">
      <c r="B52" s="652" t="s">
        <v>103</v>
      </c>
      <c r="C52" s="653"/>
      <c r="D52" s="653"/>
      <c r="E52" s="653"/>
      <c r="F52" s="654"/>
      <c r="G52" s="145"/>
      <c r="H52" s="144"/>
      <c r="I52" s="144"/>
      <c r="J52" s="144"/>
      <c r="K52" s="144"/>
      <c r="L52" s="144"/>
      <c r="M52" s="144"/>
      <c r="N52" s="144"/>
      <c r="O52" s="144"/>
      <c r="P52" s="144"/>
      <c r="Q52" s="144"/>
      <c r="R52" s="144"/>
      <c r="S52" s="144"/>
      <c r="T52" s="144"/>
      <c r="U52" s="144"/>
      <c r="V52" s="144"/>
      <c r="W52" s="144"/>
      <c r="X52" s="144"/>
      <c r="Y52" s="144"/>
      <c r="Z52" s="145"/>
      <c r="AA52" s="144"/>
      <c r="AB52" s="144"/>
      <c r="AC52" s="143"/>
      <c r="AD52" s="142"/>
    </row>
    <row r="53" spans="2:30" s="117" customFormat="1" ht="17.25" customHeight="1" x14ac:dyDescent="0.2">
      <c r="B53" s="655"/>
      <c r="C53" s="656"/>
      <c r="D53" s="656"/>
      <c r="E53" s="656"/>
      <c r="F53" s="657"/>
      <c r="G53" s="136"/>
      <c r="H53" s="117" t="s">
        <v>102</v>
      </c>
      <c r="Z53" s="136"/>
      <c r="AA53" s="141" t="s">
        <v>101</v>
      </c>
      <c r="AB53" s="141" t="s">
        <v>94</v>
      </c>
      <c r="AC53" s="141" t="s">
        <v>100</v>
      </c>
      <c r="AD53" s="140"/>
    </row>
    <row r="54" spans="2:30" s="117" customFormat="1" ht="25.5" customHeight="1" x14ac:dyDescent="0.2">
      <c r="B54" s="655"/>
      <c r="C54" s="656"/>
      <c r="D54" s="656"/>
      <c r="E54" s="656"/>
      <c r="F54" s="657"/>
      <c r="G54" s="136"/>
      <c r="I54" s="139" t="s">
        <v>99</v>
      </c>
      <c r="J54" s="665" t="s">
        <v>559</v>
      </c>
      <c r="K54" s="666"/>
      <c r="L54" s="666"/>
      <c r="M54" s="666"/>
      <c r="N54" s="666"/>
      <c r="O54" s="666"/>
      <c r="P54" s="666"/>
      <c r="Q54" s="666"/>
      <c r="R54" s="666"/>
      <c r="S54" s="666"/>
      <c r="T54" s="666"/>
      <c r="U54" s="691"/>
      <c r="V54" s="661"/>
      <c r="W54" s="138" t="s">
        <v>95</v>
      </c>
      <c r="Z54" s="136"/>
      <c r="AA54" s="175"/>
      <c r="AB54" s="130"/>
      <c r="AC54" s="175"/>
      <c r="AD54" s="129"/>
    </row>
    <row r="55" spans="2:30" s="117" customFormat="1" ht="26.25" customHeight="1" x14ac:dyDescent="0.2">
      <c r="B55" s="655"/>
      <c r="C55" s="656"/>
      <c r="D55" s="656"/>
      <c r="E55" s="656"/>
      <c r="F55" s="657"/>
      <c r="G55" s="136"/>
      <c r="I55" s="135" t="s">
        <v>97</v>
      </c>
      <c r="J55" s="667" t="s">
        <v>759</v>
      </c>
      <c r="K55" s="663"/>
      <c r="L55" s="663"/>
      <c r="M55" s="663"/>
      <c r="N55" s="663"/>
      <c r="O55" s="663"/>
      <c r="P55" s="663"/>
      <c r="Q55" s="663"/>
      <c r="R55" s="663"/>
      <c r="S55" s="663"/>
      <c r="T55" s="663"/>
      <c r="U55" s="691"/>
      <c r="V55" s="661"/>
      <c r="W55" s="132" t="s">
        <v>95</v>
      </c>
      <c r="Y55" s="119"/>
      <c r="Z55" s="131"/>
      <c r="AA55" s="130" t="s">
        <v>44</v>
      </c>
      <c r="AB55" s="130" t="s">
        <v>94</v>
      </c>
      <c r="AC55" s="130" t="s">
        <v>44</v>
      </c>
      <c r="AD55" s="129"/>
    </row>
    <row r="56" spans="2:30" s="117" customFormat="1" ht="17.25" customHeight="1" x14ac:dyDescent="0.2">
      <c r="B56" s="658"/>
      <c r="C56" s="659"/>
      <c r="D56" s="659"/>
      <c r="E56" s="659"/>
      <c r="F56" s="660"/>
      <c r="G56" s="124"/>
      <c r="H56" s="123"/>
      <c r="I56" s="123"/>
      <c r="J56" s="123"/>
      <c r="K56" s="123"/>
      <c r="L56" s="123"/>
      <c r="M56" s="123"/>
      <c r="N56" s="123"/>
      <c r="O56" s="123"/>
      <c r="P56" s="123"/>
      <c r="Q56" s="123"/>
      <c r="R56" s="123"/>
      <c r="S56" s="123"/>
      <c r="T56" s="125"/>
      <c r="U56" s="125"/>
      <c r="V56" s="123"/>
      <c r="W56" s="123"/>
      <c r="X56" s="123"/>
      <c r="Y56" s="123"/>
      <c r="Z56" s="124"/>
      <c r="AA56" s="123"/>
      <c r="AB56" s="123"/>
      <c r="AC56" s="122"/>
      <c r="AD56" s="121"/>
    </row>
    <row r="57" spans="2:30" s="117" customFormat="1" ht="17.25" customHeight="1" x14ac:dyDescent="0.2">
      <c r="B57" s="120"/>
      <c r="C57" s="120"/>
      <c r="D57" s="120"/>
      <c r="E57" s="120"/>
      <c r="F57" s="120"/>
      <c r="T57" s="119"/>
      <c r="U57" s="119"/>
    </row>
    <row r="58" spans="2:30" s="117" customFormat="1" ht="17.25" customHeight="1" x14ac:dyDescent="0.2">
      <c r="B58" s="695" t="s">
        <v>597</v>
      </c>
      <c r="C58" s="664"/>
      <c r="D58" s="118" t="s">
        <v>135</v>
      </c>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row>
    <row r="59" spans="2:30" s="117" customFormat="1" ht="17.25" customHeight="1" x14ac:dyDescent="0.2">
      <c r="B59" s="692"/>
      <c r="C59" s="693"/>
      <c r="D59" s="694"/>
      <c r="E59" s="694"/>
      <c r="F59" s="694"/>
      <c r="G59" s="694"/>
      <c r="H59" s="694"/>
      <c r="I59" s="694"/>
      <c r="J59" s="694"/>
      <c r="K59" s="694"/>
      <c r="L59" s="694"/>
      <c r="M59" s="694"/>
      <c r="N59" s="694"/>
      <c r="O59" s="694"/>
      <c r="P59" s="694"/>
      <c r="Q59" s="694"/>
      <c r="R59" s="694"/>
      <c r="S59" s="694"/>
      <c r="T59" s="694"/>
      <c r="U59" s="694"/>
      <c r="V59" s="694"/>
      <c r="W59" s="694"/>
      <c r="X59" s="694"/>
      <c r="Y59" s="694"/>
      <c r="Z59" s="694"/>
      <c r="AA59" s="694"/>
      <c r="AB59" s="694"/>
      <c r="AC59" s="694"/>
      <c r="AD59" s="694"/>
    </row>
    <row r="60" spans="2:30" s="117" customFormat="1" ht="17.25" customHeight="1" x14ac:dyDescent="0.2">
      <c r="B60" s="178"/>
      <c r="C60" s="178"/>
      <c r="D60" s="178"/>
      <c r="E60" s="178"/>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row>
    <row r="61" spans="2:30" s="117" customFormat="1" ht="17.25" customHeight="1" x14ac:dyDescent="0.2">
      <c r="B61" s="116"/>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row>
    <row r="62" spans="2:30" s="116" customFormat="1" ht="17.25" customHeight="1" x14ac:dyDescent="0.2"/>
    <row r="63" spans="2:30" ht="17.25" customHeight="1" x14ac:dyDescent="0.2">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row>
    <row r="64" spans="2:30" ht="17.25" customHeight="1" x14ac:dyDescent="0.2">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row>
    <row r="65" spans="2:30" s="116" customFormat="1" ht="17.25" customHeight="1" x14ac:dyDescent="0.2">
      <c r="B65" s="113"/>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row>
    <row r="66" spans="2:30" s="116" customFormat="1" ht="17.25" customHeight="1" x14ac:dyDescent="0.2">
      <c r="B66" s="113"/>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row>
    <row r="67" spans="2:30" s="116" customFormat="1" ht="17.25" customHeight="1" x14ac:dyDescent="0.2">
      <c r="B67" s="113"/>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row>
    <row r="68" spans="2:30" s="116" customFormat="1" ht="17.25" customHeight="1" x14ac:dyDescent="0.2">
      <c r="B68" s="113"/>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row>
    <row r="69" spans="2:30" s="116" customFormat="1" ht="17.25" customHeight="1" x14ac:dyDescent="0.2">
      <c r="B69" s="113"/>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row>
    <row r="70" spans="2:30" s="116" customFormat="1" ht="17.25" customHeight="1" x14ac:dyDescent="0.2">
      <c r="B70" s="113"/>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row>
    <row r="122" spans="3:7" ht="17.25" customHeight="1" x14ac:dyDescent="0.2">
      <c r="C122" s="115"/>
      <c r="D122" s="115"/>
      <c r="E122" s="115"/>
      <c r="F122" s="115"/>
      <c r="G122" s="115"/>
    </row>
    <row r="123" spans="3:7" ht="17.25" customHeight="1" x14ac:dyDescent="0.2">
      <c r="C123" s="114"/>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U21:V21"/>
    <mergeCell ref="U22:V22"/>
    <mergeCell ref="J25:T25"/>
    <mergeCell ref="U25:V25"/>
    <mergeCell ref="V3:W3"/>
    <mergeCell ref="B9:F9"/>
    <mergeCell ref="B10:F12"/>
    <mergeCell ref="B13:F14"/>
    <mergeCell ref="B19:F26"/>
    <mergeCell ref="J21:T21"/>
    <mergeCell ref="Y3:Z3"/>
    <mergeCell ref="AB3:AC3"/>
    <mergeCell ref="B5:AD5"/>
    <mergeCell ref="B6:AD6"/>
    <mergeCell ref="B8:F8"/>
    <mergeCell ref="G8:AD8"/>
  </mergeCells>
  <phoneticPr fontId="29"/>
  <printOptions horizontalCentered="1"/>
  <pageMargins left="0.70866141732283472" right="0.39370078740157483" top="0.51181102362204722" bottom="0.35433070866141736" header="0.31496062992125984" footer="0.31496062992125984"/>
  <pageSetup paperSize="9" scale="8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4956B2D-1BCD-417D-A7C6-77F3E6C9D8C1}">
          <x14:formula1>
            <xm:f>"□,■"</xm:f>
          </x14:formula1>
          <xm:sqref>G9:G14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G65545:G65550 JC65545:JC65550 SY65545:SY65550 ACU65545:ACU65550 AMQ65545:AMQ65550 AWM65545:AWM65550 BGI65545:BGI65550 BQE65545:BQE65550 CAA65545:CAA65550 CJW65545:CJW65550 CTS65545:CTS65550 DDO65545:DDO65550 DNK65545:DNK65550 DXG65545:DXG65550 EHC65545:EHC65550 EQY65545:EQY65550 FAU65545:FAU65550 FKQ65545:FKQ65550 FUM65545:FUM65550 GEI65545:GEI65550 GOE65545:GOE65550 GYA65545:GYA65550 HHW65545:HHW65550 HRS65545:HRS65550 IBO65545:IBO65550 ILK65545:ILK65550 IVG65545:IVG65550 JFC65545:JFC65550 JOY65545:JOY65550 JYU65545:JYU65550 KIQ65545:KIQ65550 KSM65545:KSM65550 LCI65545:LCI65550 LME65545:LME65550 LWA65545:LWA65550 MFW65545:MFW65550 MPS65545:MPS65550 MZO65545:MZO65550 NJK65545:NJK65550 NTG65545:NTG65550 ODC65545:ODC65550 OMY65545:OMY65550 OWU65545:OWU65550 PGQ65545:PGQ65550 PQM65545:PQM65550 QAI65545:QAI65550 QKE65545:QKE65550 QUA65545:QUA65550 RDW65545:RDW65550 RNS65545:RNS65550 RXO65545:RXO65550 SHK65545:SHK65550 SRG65545:SRG65550 TBC65545:TBC65550 TKY65545:TKY65550 TUU65545:TUU65550 UEQ65545:UEQ65550 UOM65545:UOM65550 UYI65545:UYI65550 VIE65545:VIE65550 VSA65545:VSA65550 WBW65545:WBW65550 WLS65545:WLS65550 WVO65545:WVO65550 G131081:G131086 JC131081:JC131086 SY131081:SY131086 ACU131081:ACU131086 AMQ131081:AMQ131086 AWM131081:AWM131086 BGI131081:BGI131086 BQE131081:BQE131086 CAA131081:CAA131086 CJW131081:CJW131086 CTS131081:CTS131086 DDO131081:DDO131086 DNK131081:DNK131086 DXG131081:DXG131086 EHC131081:EHC131086 EQY131081:EQY131086 FAU131081:FAU131086 FKQ131081:FKQ131086 FUM131081:FUM131086 GEI131081:GEI131086 GOE131081:GOE131086 GYA131081:GYA131086 HHW131081:HHW131086 HRS131081:HRS131086 IBO131081:IBO131086 ILK131081:ILK131086 IVG131081:IVG131086 JFC131081:JFC131086 JOY131081:JOY131086 JYU131081:JYU131086 KIQ131081:KIQ131086 KSM131081:KSM131086 LCI131081:LCI131086 LME131081:LME131086 LWA131081:LWA131086 MFW131081:MFW131086 MPS131081:MPS131086 MZO131081:MZO131086 NJK131081:NJK131086 NTG131081:NTG131086 ODC131081:ODC131086 OMY131081:OMY131086 OWU131081:OWU131086 PGQ131081:PGQ131086 PQM131081:PQM131086 QAI131081:QAI131086 QKE131081:QKE131086 QUA131081:QUA131086 RDW131081:RDW131086 RNS131081:RNS131086 RXO131081:RXO131086 SHK131081:SHK131086 SRG131081:SRG131086 TBC131081:TBC131086 TKY131081:TKY131086 TUU131081:TUU131086 UEQ131081:UEQ131086 UOM131081:UOM131086 UYI131081:UYI131086 VIE131081:VIE131086 VSA131081:VSA131086 WBW131081:WBW131086 WLS131081:WLS131086 WVO131081:WVO131086 G196617:G196622 JC196617:JC196622 SY196617:SY196622 ACU196617:ACU196622 AMQ196617:AMQ196622 AWM196617:AWM196622 BGI196617:BGI196622 BQE196617:BQE196622 CAA196617:CAA196622 CJW196617:CJW196622 CTS196617:CTS196622 DDO196617:DDO196622 DNK196617:DNK196622 DXG196617:DXG196622 EHC196617:EHC196622 EQY196617:EQY196622 FAU196617:FAU196622 FKQ196617:FKQ196622 FUM196617:FUM196622 GEI196617:GEI196622 GOE196617:GOE196622 GYA196617:GYA196622 HHW196617:HHW196622 HRS196617:HRS196622 IBO196617:IBO196622 ILK196617:ILK196622 IVG196617:IVG196622 JFC196617:JFC196622 JOY196617:JOY196622 JYU196617:JYU196622 KIQ196617:KIQ196622 KSM196617:KSM196622 LCI196617:LCI196622 LME196617:LME196622 LWA196617:LWA196622 MFW196617:MFW196622 MPS196617:MPS196622 MZO196617:MZO196622 NJK196617:NJK196622 NTG196617:NTG196622 ODC196617:ODC196622 OMY196617:OMY196622 OWU196617:OWU196622 PGQ196617:PGQ196622 PQM196617:PQM196622 QAI196617:QAI196622 QKE196617:QKE196622 QUA196617:QUA196622 RDW196617:RDW196622 RNS196617:RNS196622 RXO196617:RXO196622 SHK196617:SHK196622 SRG196617:SRG196622 TBC196617:TBC196622 TKY196617:TKY196622 TUU196617:TUU196622 UEQ196617:UEQ196622 UOM196617:UOM196622 UYI196617:UYI196622 VIE196617:VIE196622 VSA196617:VSA196622 WBW196617:WBW196622 WLS196617:WLS196622 WVO196617:WVO196622 G262153:G262158 JC262153:JC262158 SY262153:SY262158 ACU262153:ACU262158 AMQ262153:AMQ262158 AWM262153:AWM262158 BGI262153:BGI262158 BQE262153:BQE262158 CAA262153:CAA262158 CJW262153:CJW262158 CTS262153:CTS262158 DDO262153:DDO262158 DNK262153:DNK262158 DXG262153:DXG262158 EHC262153:EHC262158 EQY262153:EQY262158 FAU262153:FAU262158 FKQ262153:FKQ262158 FUM262153:FUM262158 GEI262153:GEI262158 GOE262153:GOE262158 GYA262153:GYA262158 HHW262153:HHW262158 HRS262153:HRS262158 IBO262153:IBO262158 ILK262153:ILK262158 IVG262153:IVG262158 JFC262153:JFC262158 JOY262153:JOY262158 JYU262153:JYU262158 KIQ262153:KIQ262158 KSM262153:KSM262158 LCI262153:LCI262158 LME262153:LME262158 LWA262153:LWA262158 MFW262153:MFW262158 MPS262153:MPS262158 MZO262153:MZO262158 NJK262153:NJK262158 NTG262153:NTG262158 ODC262153:ODC262158 OMY262153:OMY262158 OWU262153:OWU262158 PGQ262153:PGQ262158 PQM262153:PQM262158 QAI262153:QAI262158 QKE262153:QKE262158 QUA262153:QUA262158 RDW262153:RDW262158 RNS262153:RNS262158 RXO262153:RXO262158 SHK262153:SHK262158 SRG262153:SRG262158 TBC262153:TBC262158 TKY262153:TKY262158 TUU262153:TUU262158 UEQ262153:UEQ262158 UOM262153:UOM262158 UYI262153:UYI262158 VIE262153:VIE262158 VSA262153:VSA262158 WBW262153:WBW262158 WLS262153:WLS262158 WVO262153:WVO262158 G327689:G327694 JC327689:JC327694 SY327689:SY327694 ACU327689:ACU327694 AMQ327689:AMQ327694 AWM327689:AWM327694 BGI327689:BGI327694 BQE327689:BQE327694 CAA327689:CAA327694 CJW327689:CJW327694 CTS327689:CTS327694 DDO327689:DDO327694 DNK327689:DNK327694 DXG327689:DXG327694 EHC327689:EHC327694 EQY327689:EQY327694 FAU327689:FAU327694 FKQ327689:FKQ327694 FUM327689:FUM327694 GEI327689:GEI327694 GOE327689:GOE327694 GYA327689:GYA327694 HHW327689:HHW327694 HRS327689:HRS327694 IBO327689:IBO327694 ILK327689:ILK327694 IVG327689:IVG327694 JFC327689:JFC327694 JOY327689:JOY327694 JYU327689:JYU327694 KIQ327689:KIQ327694 KSM327689:KSM327694 LCI327689:LCI327694 LME327689:LME327694 LWA327689:LWA327694 MFW327689:MFW327694 MPS327689:MPS327694 MZO327689:MZO327694 NJK327689:NJK327694 NTG327689:NTG327694 ODC327689:ODC327694 OMY327689:OMY327694 OWU327689:OWU327694 PGQ327689:PGQ327694 PQM327689:PQM327694 QAI327689:QAI327694 QKE327689:QKE327694 QUA327689:QUA327694 RDW327689:RDW327694 RNS327689:RNS327694 RXO327689:RXO327694 SHK327689:SHK327694 SRG327689:SRG327694 TBC327689:TBC327694 TKY327689:TKY327694 TUU327689:TUU327694 UEQ327689:UEQ327694 UOM327689:UOM327694 UYI327689:UYI327694 VIE327689:VIE327694 VSA327689:VSA327694 WBW327689:WBW327694 WLS327689:WLS327694 WVO327689:WVO327694 G393225:G393230 JC393225:JC393230 SY393225:SY393230 ACU393225:ACU393230 AMQ393225:AMQ393230 AWM393225:AWM393230 BGI393225:BGI393230 BQE393225:BQE393230 CAA393225:CAA393230 CJW393225:CJW393230 CTS393225:CTS393230 DDO393225:DDO393230 DNK393225:DNK393230 DXG393225:DXG393230 EHC393225:EHC393230 EQY393225:EQY393230 FAU393225:FAU393230 FKQ393225:FKQ393230 FUM393225:FUM393230 GEI393225:GEI393230 GOE393225:GOE393230 GYA393225:GYA393230 HHW393225:HHW393230 HRS393225:HRS393230 IBO393225:IBO393230 ILK393225:ILK393230 IVG393225:IVG393230 JFC393225:JFC393230 JOY393225:JOY393230 JYU393225:JYU393230 KIQ393225:KIQ393230 KSM393225:KSM393230 LCI393225:LCI393230 LME393225:LME393230 LWA393225:LWA393230 MFW393225:MFW393230 MPS393225:MPS393230 MZO393225:MZO393230 NJK393225:NJK393230 NTG393225:NTG393230 ODC393225:ODC393230 OMY393225:OMY393230 OWU393225:OWU393230 PGQ393225:PGQ393230 PQM393225:PQM393230 QAI393225:QAI393230 QKE393225:QKE393230 QUA393225:QUA393230 RDW393225:RDW393230 RNS393225:RNS393230 RXO393225:RXO393230 SHK393225:SHK393230 SRG393225:SRG393230 TBC393225:TBC393230 TKY393225:TKY393230 TUU393225:TUU393230 UEQ393225:UEQ393230 UOM393225:UOM393230 UYI393225:UYI393230 VIE393225:VIE393230 VSA393225:VSA393230 WBW393225:WBW393230 WLS393225:WLS393230 WVO393225:WVO393230 G458761:G458766 JC458761:JC458766 SY458761:SY458766 ACU458761:ACU458766 AMQ458761:AMQ458766 AWM458761:AWM458766 BGI458761:BGI458766 BQE458761:BQE458766 CAA458761:CAA458766 CJW458761:CJW458766 CTS458761:CTS458766 DDO458761:DDO458766 DNK458761:DNK458766 DXG458761:DXG458766 EHC458761:EHC458766 EQY458761:EQY458766 FAU458761:FAU458766 FKQ458761:FKQ458766 FUM458761:FUM458766 GEI458761:GEI458766 GOE458761:GOE458766 GYA458761:GYA458766 HHW458761:HHW458766 HRS458761:HRS458766 IBO458761:IBO458766 ILK458761:ILK458766 IVG458761:IVG458766 JFC458761:JFC458766 JOY458761:JOY458766 JYU458761:JYU458766 KIQ458761:KIQ458766 KSM458761:KSM458766 LCI458761:LCI458766 LME458761:LME458766 LWA458761:LWA458766 MFW458761:MFW458766 MPS458761:MPS458766 MZO458761:MZO458766 NJK458761:NJK458766 NTG458761:NTG458766 ODC458761:ODC458766 OMY458761:OMY458766 OWU458761:OWU458766 PGQ458761:PGQ458766 PQM458761:PQM458766 QAI458761:QAI458766 QKE458761:QKE458766 QUA458761:QUA458766 RDW458761:RDW458766 RNS458761:RNS458766 RXO458761:RXO458766 SHK458761:SHK458766 SRG458761:SRG458766 TBC458761:TBC458766 TKY458761:TKY458766 TUU458761:TUU458766 UEQ458761:UEQ458766 UOM458761:UOM458766 UYI458761:UYI458766 VIE458761:VIE458766 VSA458761:VSA458766 WBW458761:WBW458766 WLS458761:WLS458766 WVO458761:WVO458766 G524297:G524302 JC524297:JC524302 SY524297:SY524302 ACU524297:ACU524302 AMQ524297:AMQ524302 AWM524297:AWM524302 BGI524297:BGI524302 BQE524297:BQE524302 CAA524297:CAA524302 CJW524297:CJW524302 CTS524297:CTS524302 DDO524297:DDO524302 DNK524297:DNK524302 DXG524297:DXG524302 EHC524297:EHC524302 EQY524297:EQY524302 FAU524297:FAU524302 FKQ524297:FKQ524302 FUM524297:FUM524302 GEI524297:GEI524302 GOE524297:GOE524302 GYA524297:GYA524302 HHW524297:HHW524302 HRS524297:HRS524302 IBO524297:IBO524302 ILK524297:ILK524302 IVG524297:IVG524302 JFC524297:JFC524302 JOY524297:JOY524302 JYU524297:JYU524302 KIQ524297:KIQ524302 KSM524297:KSM524302 LCI524297:LCI524302 LME524297:LME524302 LWA524297:LWA524302 MFW524297:MFW524302 MPS524297:MPS524302 MZO524297:MZO524302 NJK524297:NJK524302 NTG524297:NTG524302 ODC524297:ODC524302 OMY524297:OMY524302 OWU524297:OWU524302 PGQ524297:PGQ524302 PQM524297:PQM524302 QAI524297:QAI524302 QKE524297:QKE524302 QUA524297:QUA524302 RDW524297:RDW524302 RNS524297:RNS524302 RXO524297:RXO524302 SHK524297:SHK524302 SRG524297:SRG524302 TBC524297:TBC524302 TKY524297:TKY524302 TUU524297:TUU524302 UEQ524297:UEQ524302 UOM524297:UOM524302 UYI524297:UYI524302 VIE524297:VIE524302 VSA524297:VSA524302 WBW524297:WBW524302 WLS524297:WLS524302 WVO524297:WVO524302 G589833:G589838 JC589833:JC589838 SY589833:SY589838 ACU589833:ACU589838 AMQ589833:AMQ589838 AWM589833:AWM589838 BGI589833:BGI589838 BQE589833:BQE589838 CAA589833:CAA589838 CJW589833:CJW589838 CTS589833:CTS589838 DDO589833:DDO589838 DNK589833:DNK589838 DXG589833:DXG589838 EHC589833:EHC589838 EQY589833:EQY589838 FAU589833:FAU589838 FKQ589833:FKQ589838 FUM589833:FUM589838 GEI589833:GEI589838 GOE589833:GOE589838 GYA589833:GYA589838 HHW589833:HHW589838 HRS589833:HRS589838 IBO589833:IBO589838 ILK589833:ILK589838 IVG589833:IVG589838 JFC589833:JFC589838 JOY589833:JOY589838 JYU589833:JYU589838 KIQ589833:KIQ589838 KSM589833:KSM589838 LCI589833:LCI589838 LME589833:LME589838 LWA589833:LWA589838 MFW589833:MFW589838 MPS589833:MPS589838 MZO589833:MZO589838 NJK589833:NJK589838 NTG589833:NTG589838 ODC589833:ODC589838 OMY589833:OMY589838 OWU589833:OWU589838 PGQ589833:PGQ589838 PQM589833:PQM589838 QAI589833:QAI589838 QKE589833:QKE589838 QUA589833:QUA589838 RDW589833:RDW589838 RNS589833:RNS589838 RXO589833:RXO589838 SHK589833:SHK589838 SRG589833:SRG589838 TBC589833:TBC589838 TKY589833:TKY589838 TUU589833:TUU589838 UEQ589833:UEQ589838 UOM589833:UOM589838 UYI589833:UYI589838 VIE589833:VIE589838 VSA589833:VSA589838 WBW589833:WBW589838 WLS589833:WLS589838 WVO589833:WVO589838 G655369:G655374 JC655369:JC655374 SY655369:SY655374 ACU655369:ACU655374 AMQ655369:AMQ655374 AWM655369:AWM655374 BGI655369:BGI655374 BQE655369:BQE655374 CAA655369:CAA655374 CJW655369:CJW655374 CTS655369:CTS655374 DDO655369:DDO655374 DNK655369:DNK655374 DXG655369:DXG655374 EHC655369:EHC655374 EQY655369:EQY655374 FAU655369:FAU655374 FKQ655369:FKQ655374 FUM655369:FUM655374 GEI655369:GEI655374 GOE655369:GOE655374 GYA655369:GYA655374 HHW655369:HHW655374 HRS655369:HRS655374 IBO655369:IBO655374 ILK655369:ILK655374 IVG655369:IVG655374 JFC655369:JFC655374 JOY655369:JOY655374 JYU655369:JYU655374 KIQ655369:KIQ655374 KSM655369:KSM655374 LCI655369:LCI655374 LME655369:LME655374 LWA655369:LWA655374 MFW655369:MFW655374 MPS655369:MPS655374 MZO655369:MZO655374 NJK655369:NJK655374 NTG655369:NTG655374 ODC655369:ODC655374 OMY655369:OMY655374 OWU655369:OWU655374 PGQ655369:PGQ655374 PQM655369:PQM655374 QAI655369:QAI655374 QKE655369:QKE655374 QUA655369:QUA655374 RDW655369:RDW655374 RNS655369:RNS655374 RXO655369:RXO655374 SHK655369:SHK655374 SRG655369:SRG655374 TBC655369:TBC655374 TKY655369:TKY655374 TUU655369:TUU655374 UEQ655369:UEQ655374 UOM655369:UOM655374 UYI655369:UYI655374 VIE655369:VIE655374 VSA655369:VSA655374 WBW655369:WBW655374 WLS655369:WLS655374 WVO655369:WVO655374 G720905:G720910 JC720905:JC720910 SY720905:SY720910 ACU720905:ACU720910 AMQ720905:AMQ720910 AWM720905:AWM720910 BGI720905:BGI720910 BQE720905:BQE720910 CAA720905:CAA720910 CJW720905:CJW720910 CTS720905:CTS720910 DDO720905:DDO720910 DNK720905:DNK720910 DXG720905:DXG720910 EHC720905:EHC720910 EQY720905:EQY720910 FAU720905:FAU720910 FKQ720905:FKQ720910 FUM720905:FUM720910 GEI720905:GEI720910 GOE720905:GOE720910 GYA720905:GYA720910 HHW720905:HHW720910 HRS720905:HRS720910 IBO720905:IBO720910 ILK720905:ILK720910 IVG720905:IVG720910 JFC720905:JFC720910 JOY720905:JOY720910 JYU720905:JYU720910 KIQ720905:KIQ720910 KSM720905:KSM720910 LCI720905:LCI720910 LME720905:LME720910 LWA720905:LWA720910 MFW720905:MFW720910 MPS720905:MPS720910 MZO720905:MZO720910 NJK720905:NJK720910 NTG720905:NTG720910 ODC720905:ODC720910 OMY720905:OMY720910 OWU720905:OWU720910 PGQ720905:PGQ720910 PQM720905:PQM720910 QAI720905:QAI720910 QKE720905:QKE720910 QUA720905:QUA720910 RDW720905:RDW720910 RNS720905:RNS720910 RXO720905:RXO720910 SHK720905:SHK720910 SRG720905:SRG720910 TBC720905:TBC720910 TKY720905:TKY720910 TUU720905:TUU720910 UEQ720905:UEQ720910 UOM720905:UOM720910 UYI720905:UYI720910 VIE720905:VIE720910 VSA720905:VSA720910 WBW720905:WBW720910 WLS720905:WLS720910 WVO720905:WVO720910 G786441:G786446 JC786441:JC786446 SY786441:SY786446 ACU786441:ACU786446 AMQ786441:AMQ786446 AWM786441:AWM786446 BGI786441:BGI786446 BQE786441:BQE786446 CAA786441:CAA786446 CJW786441:CJW786446 CTS786441:CTS786446 DDO786441:DDO786446 DNK786441:DNK786446 DXG786441:DXG786446 EHC786441:EHC786446 EQY786441:EQY786446 FAU786441:FAU786446 FKQ786441:FKQ786446 FUM786441:FUM786446 GEI786441:GEI786446 GOE786441:GOE786446 GYA786441:GYA786446 HHW786441:HHW786446 HRS786441:HRS786446 IBO786441:IBO786446 ILK786441:ILK786446 IVG786441:IVG786446 JFC786441:JFC786446 JOY786441:JOY786446 JYU786441:JYU786446 KIQ786441:KIQ786446 KSM786441:KSM786446 LCI786441:LCI786446 LME786441:LME786446 LWA786441:LWA786446 MFW786441:MFW786446 MPS786441:MPS786446 MZO786441:MZO786446 NJK786441:NJK786446 NTG786441:NTG786446 ODC786441:ODC786446 OMY786441:OMY786446 OWU786441:OWU786446 PGQ786441:PGQ786446 PQM786441:PQM786446 QAI786441:QAI786446 QKE786441:QKE786446 QUA786441:QUA786446 RDW786441:RDW786446 RNS786441:RNS786446 RXO786441:RXO786446 SHK786441:SHK786446 SRG786441:SRG786446 TBC786441:TBC786446 TKY786441:TKY786446 TUU786441:TUU786446 UEQ786441:UEQ786446 UOM786441:UOM786446 UYI786441:UYI786446 VIE786441:VIE786446 VSA786441:VSA786446 WBW786441:WBW786446 WLS786441:WLS786446 WVO786441:WVO786446 G851977:G851982 JC851977:JC851982 SY851977:SY851982 ACU851977:ACU851982 AMQ851977:AMQ851982 AWM851977:AWM851982 BGI851977:BGI851982 BQE851977:BQE851982 CAA851977:CAA851982 CJW851977:CJW851982 CTS851977:CTS851982 DDO851977:DDO851982 DNK851977:DNK851982 DXG851977:DXG851982 EHC851977:EHC851982 EQY851977:EQY851982 FAU851977:FAU851982 FKQ851977:FKQ851982 FUM851977:FUM851982 GEI851977:GEI851982 GOE851977:GOE851982 GYA851977:GYA851982 HHW851977:HHW851982 HRS851977:HRS851982 IBO851977:IBO851982 ILK851977:ILK851982 IVG851977:IVG851982 JFC851977:JFC851982 JOY851977:JOY851982 JYU851977:JYU851982 KIQ851977:KIQ851982 KSM851977:KSM851982 LCI851977:LCI851982 LME851977:LME851982 LWA851977:LWA851982 MFW851977:MFW851982 MPS851977:MPS851982 MZO851977:MZO851982 NJK851977:NJK851982 NTG851977:NTG851982 ODC851977:ODC851982 OMY851977:OMY851982 OWU851977:OWU851982 PGQ851977:PGQ851982 PQM851977:PQM851982 QAI851977:QAI851982 QKE851977:QKE851982 QUA851977:QUA851982 RDW851977:RDW851982 RNS851977:RNS851982 RXO851977:RXO851982 SHK851977:SHK851982 SRG851977:SRG851982 TBC851977:TBC851982 TKY851977:TKY851982 TUU851977:TUU851982 UEQ851977:UEQ851982 UOM851977:UOM851982 UYI851977:UYI851982 VIE851977:VIE851982 VSA851977:VSA851982 WBW851977:WBW851982 WLS851977:WLS851982 WVO851977:WVO851982 G917513:G917518 JC917513:JC917518 SY917513:SY917518 ACU917513:ACU917518 AMQ917513:AMQ917518 AWM917513:AWM917518 BGI917513:BGI917518 BQE917513:BQE917518 CAA917513:CAA917518 CJW917513:CJW917518 CTS917513:CTS917518 DDO917513:DDO917518 DNK917513:DNK917518 DXG917513:DXG917518 EHC917513:EHC917518 EQY917513:EQY917518 FAU917513:FAU917518 FKQ917513:FKQ917518 FUM917513:FUM917518 GEI917513:GEI917518 GOE917513:GOE917518 GYA917513:GYA917518 HHW917513:HHW917518 HRS917513:HRS917518 IBO917513:IBO917518 ILK917513:ILK917518 IVG917513:IVG917518 JFC917513:JFC917518 JOY917513:JOY917518 JYU917513:JYU917518 KIQ917513:KIQ917518 KSM917513:KSM917518 LCI917513:LCI917518 LME917513:LME917518 LWA917513:LWA917518 MFW917513:MFW917518 MPS917513:MPS917518 MZO917513:MZO917518 NJK917513:NJK917518 NTG917513:NTG917518 ODC917513:ODC917518 OMY917513:OMY917518 OWU917513:OWU917518 PGQ917513:PGQ917518 PQM917513:PQM917518 QAI917513:QAI917518 QKE917513:QKE917518 QUA917513:QUA917518 RDW917513:RDW917518 RNS917513:RNS917518 RXO917513:RXO917518 SHK917513:SHK917518 SRG917513:SRG917518 TBC917513:TBC917518 TKY917513:TKY917518 TUU917513:TUU917518 UEQ917513:UEQ917518 UOM917513:UOM917518 UYI917513:UYI917518 VIE917513:VIE917518 VSA917513:VSA917518 WBW917513:WBW917518 WLS917513:WLS917518 WVO917513:WVO917518 G983049:G983054 JC983049:JC983054 SY983049:SY983054 ACU983049:ACU983054 AMQ983049:AMQ983054 AWM983049:AWM983054 BGI983049:BGI983054 BQE983049:BQE983054 CAA983049:CAA983054 CJW983049:CJW983054 CTS983049:CTS983054 DDO983049:DDO983054 DNK983049:DNK983054 DXG983049:DXG983054 EHC983049:EHC983054 EQY983049:EQY983054 FAU983049:FAU983054 FKQ983049:FKQ983054 FUM983049:FUM983054 GEI983049:GEI983054 GOE983049:GOE983054 GYA983049:GYA983054 HHW983049:HHW983054 HRS983049:HRS983054 IBO983049:IBO983054 ILK983049:ILK983054 IVG983049:IVG983054 JFC983049:JFC983054 JOY983049:JOY983054 JYU983049:JYU983054 KIQ983049:KIQ983054 KSM983049:KSM983054 LCI983049:LCI983054 LME983049:LME983054 LWA983049:LWA983054 MFW983049:MFW983054 MPS983049:MPS983054 MZO983049:MZO983054 NJK983049:NJK983054 NTG983049:NTG983054 ODC983049:ODC983054 OMY983049:OMY983054 OWU983049:OWU983054 PGQ983049:PGQ983054 PQM983049:PQM983054 QAI983049:QAI983054 QKE983049:QKE983054 QUA983049:QUA983054 RDW983049:RDW983054 RNS983049:RNS983054 RXO983049:RXO983054 SHK983049:SHK983054 SRG983049:SRG983054 TBC983049:TBC983054 TKY983049:TKY983054 TUU983049:TUU983054 UEQ983049:UEQ983054 UOM983049:UOM983054 UYI983049:UYI983054 VIE983049:VIE983054 VSA983049:VSA983054 WBW983049:WBW983054 WLS983049:WLS983054 WVO983049:WVO983054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AA65586 JW65586 TS65586 ADO65586 ANK65586 AXG65586 BHC65586 BQY65586 CAU65586 CKQ65586 CUM65586 DEI65586 DOE65586 DYA65586 EHW65586 ERS65586 FBO65586 FLK65586 FVG65586 GFC65586 GOY65586 GYU65586 HIQ65586 HSM65586 ICI65586 IME65586 IWA65586 JFW65586 JPS65586 JZO65586 KJK65586 KTG65586 LDC65586 LMY65586 LWU65586 MGQ65586 MQM65586 NAI65586 NKE65586 NUA65586 ODW65586 ONS65586 OXO65586 PHK65586 PRG65586 QBC65586 QKY65586 QUU65586 REQ65586 ROM65586 RYI65586 SIE65586 SSA65586 TBW65586 TLS65586 TVO65586 UFK65586 UPG65586 UZC65586 VIY65586 VSU65586 WCQ65586 WMM65586 WWI65586 AA131122 JW131122 TS131122 ADO131122 ANK131122 AXG131122 BHC131122 BQY131122 CAU131122 CKQ131122 CUM131122 DEI131122 DOE131122 DYA131122 EHW131122 ERS131122 FBO131122 FLK131122 FVG131122 GFC131122 GOY131122 GYU131122 HIQ131122 HSM131122 ICI131122 IME131122 IWA131122 JFW131122 JPS131122 JZO131122 KJK131122 KTG131122 LDC131122 LMY131122 LWU131122 MGQ131122 MQM131122 NAI131122 NKE131122 NUA131122 ODW131122 ONS131122 OXO131122 PHK131122 PRG131122 QBC131122 QKY131122 QUU131122 REQ131122 ROM131122 RYI131122 SIE131122 SSA131122 TBW131122 TLS131122 TVO131122 UFK131122 UPG131122 UZC131122 VIY131122 VSU131122 WCQ131122 WMM131122 WWI131122 AA196658 JW196658 TS196658 ADO196658 ANK196658 AXG196658 BHC196658 BQY196658 CAU196658 CKQ196658 CUM196658 DEI196658 DOE196658 DYA196658 EHW196658 ERS196658 FBO196658 FLK196658 FVG196658 GFC196658 GOY196658 GYU196658 HIQ196658 HSM196658 ICI196658 IME196658 IWA196658 JFW196658 JPS196658 JZO196658 KJK196658 KTG196658 LDC196658 LMY196658 LWU196658 MGQ196658 MQM196658 NAI196658 NKE196658 NUA196658 ODW196658 ONS196658 OXO196658 PHK196658 PRG196658 QBC196658 QKY196658 QUU196658 REQ196658 ROM196658 RYI196658 SIE196658 SSA196658 TBW196658 TLS196658 TVO196658 UFK196658 UPG196658 UZC196658 VIY196658 VSU196658 WCQ196658 WMM196658 WWI196658 AA262194 JW262194 TS262194 ADO262194 ANK262194 AXG262194 BHC262194 BQY262194 CAU262194 CKQ262194 CUM262194 DEI262194 DOE262194 DYA262194 EHW262194 ERS262194 FBO262194 FLK262194 FVG262194 GFC262194 GOY262194 GYU262194 HIQ262194 HSM262194 ICI262194 IME262194 IWA262194 JFW262194 JPS262194 JZO262194 KJK262194 KTG262194 LDC262194 LMY262194 LWU262194 MGQ262194 MQM262194 NAI262194 NKE262194 NUA262194 ODW262194 ONS262194 OXO262194 PHK262194 PRG262194 QBC262194 QKY262194 QUU262194 REQ262194 ROM262194 RYI262194 SIE262194 SSA262194 TBW262194 TLS262194 TVO262194 UFK262194 UPG262194 UZC262194 VIY262194 VSU262194 WCQ262194 WMM262194 WWI262194 AA327730 JW327730 TS327730 ADO327730 ANK327730 AXG327730 BHC327730 BQY327730 CAU327730 CKQ327730 CUM327730 DEI327730 DOE327730 DYA327730 EHW327730 ERS327730 FBO327730 FLK327730 FVG327730 GFC327730 GOY327730 GYU327730 HIQ327730 HSM327730 ICI327730 IME327730 IWA327730 JFW327730 JPS327730 JZO327730 KJK327730 KTG327730 LDC327730 LMY327730 LWU327730 MGQ327730 MQM327730 NAI327730 NKE327730 NUA327730 ODW327730 ONS327730 OXO327730 PHK327730 PRG327730 QBC327730 QKY327730 QUU327730 REQ327730 ROM327730 RYI327730 SIE327730 SSA327730 TBW327730 TLS327730 TVO327730 UFK327730 UPG327730 UZC327730 VIY327730 VSU327730 WCQ327730 WMM327730 WWI327730 AA393266 JW393266 TS393266 ADO393266 ANK393266 AXG393266 BHC393266 BQY393266 CAU393266 CKQ393266 CUM393266 DEI393266 DOE393266 DYA393266 EHW393266 ERS393266 FBO393266 FLK393266 FVG393266 GFC393266 GOY393266 GYU393266 HIQ393266 HSM393266 ICI393266 IME393266 IWA393266 JFW393266 JPS393266 JZO393266 KJK393266 KTG393266 LDC393266 LMY393266 LWU393266 MGQ393266 MQM393266 NAI393266 NKE393266 NUA393266 ODW393266 ONS393266 OXO393266 PHK393266 PRG393266 QBC393266 QKY393266 QUU393266 REQ393266 ROM393266 RYI393266 SIE393266 SSA393266 TBW393266 TLS393266 TVO393266 UFK393266 UPG393266 UZC393266 VIY393266 VSU393266 WCQ393266 WMM393266 WWI393266 AA458802 JW458802 TS458802 ADO458802 ANK458802 AXG458802 BHC458802 BQY458802 CAU458802 CKQ458802 CUM458802 DEI458802 DOE458802 DYA458802 EHW458802 ERS458802 FBO458802 FLK458802 FVG458802 GFC458802 GOY458802 GYU458802 HIQ458802 HSM458802 ICI458802 IME458802 IWA458802 JFW458802 JPS458802 JZO458802 KJK458802 KTG458802 LDC458802 LMY458802 LWU458802 MGQ458802 MQM458802 NAI458802 NKE458802 NUA458802 ODW458802 ONS458802 OXO458802 PHK458802 PRG458802 QBC458802 QKY458802 QUU458802 REQ458802 ROM458802 RYI458802 SIE458802 SSA458802 TBW458802 TLS458802 TVO458802 UFK458802 UPG458802 UZC458802 VIY458802 VSU458802 WCQ458802 WMM458802 WWI458802 AA524338 JW524338 TS524338 ADO524338 ANK524338 AXG524338 BHC524338 BQY524338 CAU524338 CKQ524338 CUM524338 DEI524338 DOE524338 DYA524338 EHW524338 ERS524338 FBO524338 FLK524338 FVG524338 GFC524338 GOY524338 GYU524338 HIQ524338 HSM524338 ICI524338 IME524338 IWA524338 JFW524338 JPS524338 JZO524338 KJK524338 KTG524338 LDC524338 LMY524338 LWU524338 MGQ524338 MQM524338 NAI524338 NKE524338 NUA524338 ODW524338 ONS524338 OXO524338 PHK524338 PRG524338 QBC524338 QKY524338 QUU524338 REQ524338 ROM524338 RYI524338 SIE524338 SSA524338 TBW524338 TLS524338 TVO524338 UFK524338 UPG524338 UZC524338 VIY524338 VSU524338 WCQ524338 WMM524338 WWI524338 AA589874 JW589874 TS589874 ADO589874 ANK589874 AXG589874 BHC589874 BQY589874 CAU589874 CKQ589874 CUM589874 DEI589874 DOE589874 DYA589874 EHW589874 ERS589874 FBO589874 FLK589874 FVG589874 GFC589874 GOY589874 GYU589874 HIQ589874 HSM589874 ICI589874 IME589874 IWA589874 JFW589874 JPS589874 JZO589874 KJK589874 KTG589874 LDC589874 LMY589874 LWU589874 MGQ589874 MQM589874 NAI589874 NKE589874 NUA589874 ODW589874 ONS589874 OXO589874 PHK589874 PRG589874 QBC589874 QKY589874 QUU589874 REQ589874 ROM589874 RYI589874 SIE589874 SSA589874 TBW589874 TLS589874 TVO589874 UFK589874 UPG589874 UZC589874 VIY589874 VSU589874 WCQ589874 WMM589874 WWI589874 AA655410 JW655410 TS655410 ADO655410 ANK655410 AXG655410 BHC655410 BQY655410 CAU655410 CKQ655410 CUM655410 DEI655410 DOE655410 DYA655410 EHW655410 ERS655410 FBO655410 FLK655410 FVG655410 GFC655410 GOY655410 GYU655410 HIQ655410 HSM655410 ICI655410 IME655410 IWA655410 JFW655410 JPS655410 JZO655410 KJK655410 KTG655410 LDC655410 LMY655410 LWU655410 MGQ655410 MQM655410 NAI655410 NKE655410 NUA655410 ODW655410 ONS655410 OXO655410 PHK655410 PRG655410 QBC655410 QKY655410 QUU655410 REQ655410 ROM655410 RYI655410 SIE655410 SSA655410 TBW655410 TLS655410 TVO655410 UFK655410 UPG655410 UZC655410 VIY655410 VSU655410 WCQ655410 WMM655410 WWI655410 AA720946 JW720946 TS720946 ADO720946 ANK720946 AXG720946 BHC720946 BQY720946 CAU720946 CKQ720946 CUM720946 DEI720946 DOE720946 DYA720946 EHW720946 ERS720946 FBO720946 FLK720946 FVG720946 GFC720946 GOY720946 GYU720946 HIQ720946 HSM720946 ICI720946 IME720946 IWA720946 JFW720946 JPS720946 JZO720946 KJK720946 KTG720946 LDC720946 LMY720946 LWU720946 MGQ720946 MQM720946 NAI720946 NKE720946 NUA720946 ODW720946 ONS720946 OXO720946 PHK720946 PRG720946 QBC720946 QKY720946 QUU720946 REQ720946 ROM720946 RYI720946 SIE720946 SSA720946 TBW720946 TLS720946 TVO720946 UFK720946 UPG720946 UZC720946 VIY720946 VSU720946 WCQ720946 WMM720946 WWI720946 AA786482 JW786482 TS786482 ADO786482 ANK786482 AXG786482 BHC786482 BQY786482 CAU786482 CKQ786482 CUM786482 DEI786482 DOE786482 DYA786482 EHW786482 ERS786482 FBO786482 FLK786482 FVG786482 GFC786482 GOY786482 GYU786482 HIQ786482 HSM786482 ICI786482 IME786482 IWA786482 JFW786482 JPS786482 JZO786482 KJK786482 KTG786482 LDC786482 LMY786482 LWU786482 MGQ786482 MQM786482 NAI786482 NKE786482 NUA786482 ODW786482 ONS786482 OXO786482 PHK786482 PRG786482 QBC786482 QKY786482 QUU786482 REQ786482 ROM786482 RYI786482 SIE786482 SSA786482 TBW786482 TLS786482 TVO786482 UFK786482 UPG786482 UZC786482 VIY786482 VSU786482 WCQ786482 WMM786482 WWI786482 AA852018 JW852018 TS852018 ADO852018 ANK852018 AXG852018 BHC852018 BQY852018 CAU852018 CKQ852018 CUM852018 DEI852018 DOE852018 DYA852018 EHW852018 ERS852018 FBO852018 FLK852018 FVG852018 GFC852018 GOY852018 GYU852018 HIQ852018 HSM852018 ICI852018 IME852018 IWA852018 JFW852018 JPS852018 JZO852018 KJK852018 KTG852018 LDC852018 LMY852018 LWU852018 MGQ852018 MQM852018 NAI852018 NKE852018 NUA852018 ODW852018 ONS852018 OXO852018 PHK852018 PRG852018 QBC852018 QKY852018 QUU852018 REQ852018 ROM852018 RYI852018 SIE852018 SSA852018 TBW852018 TLS852018 TVO852018 UFK852018 UPG852018 UZC852018 VIY852018 VSU852018 WCQ852018 WMM852018 WWI852018 AA917554 JW917554 TS917554 ADO917554 ANK917554 AXG917554 BHC917554 BQY917554 CAU917554 CKQ917554 CUM917554 DEI917554 DOE917554 DYA917554 EHW917554 ERS917554 FBO917554 FLK917554 FVG917554 GFC917554 GOY917554 GYU917554 HIQ917554 HSM917554 ICI917554 IME917554 IWA917554 JFW917554 JPS917554 JZO917554 KJK917554 KTG917554 LDC917554 LMY917554 LWU917554 MGQ917554 MQM917554 NAI917554 NKE917554 NUA917554 ODW917554 ONS917554 OXO917554 PHK917554 PRG917554 QBC917554 QKY917554 QUU917554 REQ917554 ROM917554 RYI917554 SIE917554 SSA917554 TBW917554 TLS917554 TVO917554 UFK917554 UPG917554 UZC917554 VIY917554 VSU917554 WCQ917554 WMM917554 WWI917554 AA983090 JW983090 TS983090 ADO983090 ANK983090 AXG983090 BHC983090 BQY983090 CAU983090 CKQ983090 CUM983090 DEI983090 DOE983090 DYA983090 EHW983090 ERS983090 FBO983090 FLK983090 FVG983090 GFC983090 GOY983090 GYU983090 HIQ983090 HSM983090 ICI983090 IME983090 IWA983090 JFW983090 JPS983090 JZO983090 KJK983090 KTG983090 LDC983090 LMY983090 LWU983090 MGQ983090 MQM983090 NAI983090 NKE983090 NUA983090 ODW983090 ONS983090 OXO983090 PHK983090 PRG983090 QBC983090 QKY983090 QUU983090 REQ983090 ROM983090 RYI983090 SIE983090 SSA983090 TBW983090 TLS983090 TVO983090 UFK983090 UPG983090 UZC983090 VIY983090 VSU983090 WCQ983090 WMM983090 WWI983090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AC65586 JY65586 TU65586 ADQ65586 ANM65586 AXI65586 BHE65586 BRA65586 CAW65586 CKS65586 CUO65586 DEK65586 DOG65586 DYC65586 EHY65586 ERU65586 FBQ65586 FLM65586 FVI65586 GFE65586 GPA65586 GYW65586 HIS65586 HSO65586 ICK65586 IMG65586 IWC65586 JFY65586 JPU65586 JZQ65586 KJM65586 KTI65586 LDE65586 LNA65586 LWW65586 MGS65586 MQO65586 NAK65586 NKG65586 NUC65586 ODY65586 ONU65586 OXQ65586 PHM65586 PRI65586 QBE65586 QLA65586 QUW65586 RES65586 ROO65586 RYK65586 SIG65586 SSC65586 TBY65586 TLU65586 TVQ65586 UFM65586 UPI65586 UZE65586 VJA65586 VSW65586 WCS65586 WMO65586 WWK65586 AC131122 JY131122 TU131122 ADQ131122 ANM131122 AXI131122 BHE131122 BRA131122 CAW131122 CKS131122 CUO131122 DEK131122 DOG131122 DYC131122 EHY131122 ERU131122 FBQ131122 FLM131122 FVI131122 GFE131122 GPA131122 GYW131122 HIS131122 HSO131122 ICK131122 IMG131122 IWC131122 JFY131122 JPU131122 JZQ131122 KJM131122 KTI131122 LDE131122 LNA131122 LWW131122 MGS131122 MQO131122 NAK131122 NKG131122 NUC131122 ODY131122 ONU131122 OXQ131122 PHM131122 PRI131122 QBE131122 QLA131122 QUW131122 RES131122 ROO131122 RYK131122 SIG131122 SSC131122 TBY131122 TLU131122 TVQ131122 UFM131122 UPI131122 UZE131122 VJA131122 VSW131122 WCS131122 WMO131122 WWK131122 AC196658 JY196658 TU196658 ADQ196658 ANM196658 AXI196658 BHE196658 BRA196658 CAW196658 CKS196658 CUO196658 DEK196658 DOG196658 DYC196658 EHY196658 ERU196658 FBQ196658 FLM196658 FVI196658 GFE196658 GPA196658 GYW196658 HIS196658 HSO196658 ICK196658 IMG196658 IWC196658 JFY196658 JPU196658 JZQ196658 KJM196658 KTI196658 LDE196658 LNA196658 LWW196658 MGS196658 MQO196658 NAK196658 NKG196658 NUC196658 ODY196658 ONU196658 OXQ196658 PHM196658 PRI196658 QBE196658 QLA196658 QUW196658 RES196658 ROO196658 RYK196658 SIG196658 SSC196658 TBY196658 TLU196658 TVQ196658 UFM196658 UPI196658 UZE196658 VJA196658 VSW196658 WCS196658 WMO196658 WWK196658 AC262194 JY262194 TU262194 ADQ262194 ANM262194 AXI262194 BHE262194 BRA262194 CAW262194 CKS262194 CUO262194 DEK262194 DOG262194 DYC262194 EHY262194 ERU262194 FBQ262194 FLM262194 FVI262194 GFE262194 GPA262194 GYW262194 HIS262194 HSO262194 ICK262194 IMG262194 IWC262194 JFY262194 JPU262194 JZQ262194 KJM262194 KTI262194 LDE262194 LNA262194 LWW262194 MGS262194 MQO262194 NAK262194 NKG262194 NUC262194 ODY262194 ONU262194 OXQ262194 PHM262194 PRI262194 QBE262194 QLA262194 QUW262194 RES262194 ROO262194 RYK262194 SIG262194 SSC262194 TBY262194 TLU262194 TVQ262194 UFM262194 UPI262194 UZE262194 VJA262194 VSW262194 WCS262194 WMO262194 WWK262194 AC327730 JY327730 TU327730 ADQ327730 ANM327730 AXI327730 BHE327730 BRA327730 CAW327730 CKS327730 CUO327730 DEK327730 DOG327730 DYC327730 EHY327730 ERU327730 FBQ327730 FLM327730 FVI327730 GFE327730 GPA327730 GYW327730 HIS327730 HSO327730 ICK327730 IMG327730 IWC327730 JFY327730 JPU327730 JZQ327730 KJM327730 KTI327730 LDE327730 LNA327730 LWW327730 MGS327730 MQO327730 NAK327730 NKG327730 NUC327730 ODY327730 ONU327730 OXQ327730 PHM327730 PRI327730 QBE327730 QLA327730 QUW327730 RES327730 ROO327730 RYK327730 SIG327730 SSC327730 TBY327730 TLU327730 TVQ327730 UFM327730 UPI327730 UZE327730 VJA327730 VSW327730 WCS327730 WMO327730 WWK327730 AC393266 JY393266 TU393266 ADQ393266 ANM393266 AXI393266 BHE393266 BRA393266 CAW393266 CKS393266 CUO393266 DEK393266 DOG393266 DYC393266 EHY393266 ERU393266 FBQ393266 FLM393266 FVI393266 GFE393266 GPA393266 GYW393266 HIS393266 HSO393266 ICK393266 IMG393266 IWC393266 JFY393266 JPU393266 JZQ393266 KJM393266 KTI393266 LDE393266 LNA393266 LWW393266 MGS393266 MQO393266 NAK393266 NKG393266 NUC393266 ODY393266 ONU393266 OXQ393266 PHM393266 PRI393266 QBE393266 QLA393266 QUW393266 RES393266 ROO393266 RYK393266 SIG393266 SSC393266 TBY393266 TLU393266 TVQ393266 UFM393266 UPI393266 UZE393266 VJA393266 VSW393266 WCS393266 WMO393266 WWK393266 AC458802 JY458802 TU458802 ADQ458802 ANM458802 AXI458802 BHE458802 BRA458802 CAW458802 CKS458802 CUO458802 DEK458802 DOG458802 DYC458802 EHY458802 ERU458802 FBQ458802 FLM458802 FVI458802 GFE458802 GPA458802 GYW458802 HIS458802 HSO458802 ICK458802 IMG458802 IWC458802 JFY458802 JPU458802 JZQ458802 KJM458802 KTI458802 LDE458802 LNA458802 LWW458802 MGS458802 MQO458802 NAK458802 NKG458802 NUC458802 ODY458802 ONU458802 OXQ458802 PHM458802 PRI458802 QBE458802 QLA458802 QUW458802 RES458802 ROO458802 RYK458802 SIG458802 SSC458802 TBY458802 TLU458802 TVQ458802 UFM458802 UPI458802 UZE458802 VJA458802 VSW458802 WCS458802 WMO458802 WWK458802 AC524338 JY524338 TU524338 ADQ524338 ANM524338 AXI524338 BHE524338 BRA524338 CAW524338 CKS524338 CUO524338 DEK524338 DOG524338 DYC524338 EHY524338 ERU524338 FBQ524338 FLM524338 FVI524338 GFE524338 GPA524338 GYW524338 HIS524338 HSO524338 ICK524338 IMG524338 IWC524338 JFY524338 JPU524338 JZQ524338 KJM524338 KTI524338 LDE524338 LNA524338 LWW524338 MGS524338 MQO524338 NAK524338 NKG524338 NUC524338 ODY524338 ONU524338 OXQ524338 PHM524338 PRI524338 QBE524338 QLA524338 QUW524338 RES524338 ROO524338 RYK524338 SIG524338 SSC524338 TBY524338 TLU524338 TVQ524338 UFM524338 UPI524338 UZE524338 VJA524338 VSW524338 WCS524338 WMO524338 WWK524338 AC589874 JY589874 TU589874 ADQ589874 ANM589874 AXI589874 BHE589874 BRA589874 CAW589874 CKS589874 CUO589874 DEK589874 DOG589874 DYC589874 EHY589874 ERU589874 FBQ589874 FLM589874 FVI589874 GFE589874 GPA589874 GYW589874 HIS589874 HSO589874 ICK589874 IMG589874 IWC589874 JFY589874 JPU589874 JZQ589874 KJM589874 KTI589874 LDE589874 LNA589874 LWW589874 MGS589874 MQO589874 NAK589874 NKG589874 NUC589874 ODY589874 ONU589874 OXQ589874 PHM589874 PRI589874 QBE589874 QLA589874 QUW589874 RES589874 ROO589874 RYK589874 SIG589874 SSC589874 TBY589874 TLU589874 TVQ589874 UFM589874 UPI589874 UZE589874 VJA589874 VSW589874 WCS589874 WMO589874 WWK589874 AC655410 JY655410 TU655410 ADQ655410 ANM655410 AXI655410 BHE655410 BRA655410 CAW655410 CKS655410 CUO655410 DEK655410 DOG655410 DYC655410 EHY655410 ERU655410 FBQ655410 FLM655410 FVI655410 GFE655410 GPA655410 GYW655410 HIS655410 HSO655410 ICK655410 IMG655410 IWC655410 JFY655410 JPU655410 JZQ655410 KJM655410 KTI655410 LDE655410 LNA655410 LWW655410 MGS655410 MQO655410 NAK655410 NKG655410 NUC655410 ODY655410 ONU655410 OXQ655410 PHM655410 PRI655410 QBE655410 QLA655410 QUW655410 RES655410 ROO655410 RYK655410 SIG655410 SSC655410 TBY655410 TLU655410 TVQ655410 UFM655410 UPI655410 UZE655410 VJA655410 VSW655410 WCS655410 WMO655410 WWK655410 AC720946 JY720946 TU720946 ADQ720946 ANM720946 AXI720946 BHE720946 BRA720946 CAW720946 CKS720946 CUO720946 DEK720946 DOG720946 DYC720946 EHY720946 ERU720946 FBQ720946 FLM720946 FVI720946 GFE720946 GPA720946 GYW720946 HIS720946 HSO720946 ICK720946 IMG720946 IWC720946 JFY720946 JPU720946 JZQ720946 KJM720946 KTI720946 LDE720946 LNA720946 LWW720946 MGS720946 MQO720946 NAK720946 NKG720946 NUC720946 ODY720946 ONU720946 OXQ720946 PHM720946 PRI720946 QBE720946 QLA720946 QUW720946 RES720946 ROO720946 RYK720946 SIG720946 SSC720946 TBY720946 TLU720946 TVQ720946 UFM720946 UPI720946 UZE720946 VJA720946 VSW720946 WCS720946 WMO720946 WWK720946 AC786482 JY786482 TU786482 ADQ786482 ANM786482 AXI786482 BHE786482 BRA786482 CAW786482 CKS786482 CUO786482 DEK786482 DOG786482 DYC786482 EHY786482 ERU786482 FBQ786482 FLM786482 FVI786482 GFE786482 GPA786482 GYW786482 HIS786482 HSO786482 ICK786482 IMG786482 IWC786482 JFY786482 JPU786482 JZQ786482 KJM786482 KTI786482 LDE786482 LNA786482 LWW786482 MGS786482 MQO786482 NAK786482 NKG786482 NUC786482 ODY786482 ONU786482 OXQ786482 PHM786482 PRI786482 QBE786482 QLA786482 QUW786482 RES786482 ROO786482 RYK786482 SIG786482 SSC786482 TBY786482 TLU786482 TVQ786482 UFM786482 UPI786482 UZE786482 VJA786482 VSW786482 WCS786482 WMO786482 WWK786482 AC852018 JY852018 TU852018 ADQ852018 ANM852018 AXI852018 BHE852018 BRA852018 CAW852018 CKS852018 CUO852018 DEK852018 DOG852018 DYC852018 EHY852018 ERU852018 FBQ852018 FLM852018 FVI852018 GFE852018 GPA852018 GYW852018 HIS852018 HSO852018 ICK852018 IMG852018 IWC852018 JFY852018 JPU852018 JZQ852018 KJM852018 KTI852018 LDE852018 LNA852018 LWW852018 MGS852018 MQO852018 NAK852018 NKG852018 NUC852018 ODY852018 ONU852018 OXQ852018 PHM852018 PRI852018 QBE852018 QLA852018 QUW852018 RES852018 ROO852018 RYK852018 SIG852018 SSC852018 TBY852018 TLU852018 TVQ852018 UFM852018 UPI852018 UZE852018 VJA852018 VSW852018 WCS852018 WMO852018 WWK852018 AC917554 JY917554 TU917554 ADQ917554 ANM917554 AXI917554 BHE917554 BRA917554 CAW917554 CKS917554 CUO917554 DEK917554 DOG917554 DYC917554 EHY917554 ERU917554 FBQ917554 FLM917554 FVI917554 GFE917554 GPA917554 GYW917554 HIS917554 HSO917554 ICK917554 IMG917554 IWC917554 JFY917554 JPU917554 JZQ917554 KJM917554 KTI917554 LDE917554 LNA917554 LWW917554 MGS917554 MQO917554 NAK917554 NKG917554 NUC917554 ODY917554 ONU917554 OXQ917554 PHM917554 PRI917554 QBE917554 QLA917554 QUW917554 RES917554 ROO917554 RYK917554 SIG917554 SSC917554 TBY917554 TLU917554 TVQ917554 UFM917554 UPI917554 UZE917554 VJA917554 VSW917554 WCS917554 WMO917554 WWK917554 AC983090 JY983090 TU983090 ADQ983090 ANM983090 AXI983090 BHE983090 BRA983090 CAW983090 CKS983090 CUO983090 DEK983090 DOG983090 DYC983090 EHY983090 ERU983090 FBQ983090 FLM983090 FVI983090 GFE983090 GPA983090 GYW983090 HIS983090 HSO983090 ICK983090 IMG983090 IWC983090 JFY983090 JPU983090 JZQ983090 KJM983090 KTI983090 LDE983090 LNA983090 LWW983090 MGS983090 MQO983090 NAK983090 NKG983090 NUC983090 ODY983090 ONU983090 OXQ983090 PHM983090 PRI983090 QBE983090 QLA983090 QUW983090 RES983090 ROO983090 RYK983090 SIG983090 SSC983090 TBY983090 TLU983090 TVQ983090 UFM983090 UPI983090 UZE983090 VJA983090 VSW983090 WCS983090 WMO983090 WWK983090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AA65591 JW65591 TS65591 ADO65591 ANK65591 AXG65591 BHC65591 BQY65591 CAU65591 CKQ65591 CUM65591 DEI65591 DOE65591 DYA65591 EHW65591 ERS65591 FBO65591 FLK65591 FVG65591 GFC65591 GOY65591 GYU65591 HIQ65591 HSM65591 ICI65591 IME65591 IWA65591 JFW65591 JPS65591 JZO65591 KJK65591 KTG65591 LDC65591 LMY65591 LWU65591 MGQ65591 MQM65591 NAI65591 NKE65591 NUA65591 ODW65591 ONS65591 OXO65591 PHK65591 PRG65591 QBC65591 QKY65591 QUU65591 REQ65591 ROM65591 RYI65591 SIE65591 SSA65591 TBW65591 TLS65591 TVO65591 UFK65591 UPG65591 UZC65591 VIY65591 VSU65591 WCQ65591 WMM65591 WWI65591 AA131127 JW131127 TS131127 ADO131127 ANK131127 AXG131127 BHC131127 BQY131127 CAU131127 CKQ131127 CUM131127 DEI131127 DOE131127 DYA131127 EHW131127 ERS131127 FBO131127 FLK131127 FVG131127 GFC131127 GOY131127 GYU131127 HIQ131127 HSM131127 ICI131127 IME131127 IWA131127 JFW131127 JPS131127 JZO131127 KJK131127 KTG131127 LDC131127 LMY131127 LWU131127 MGQ131127 MQM131127 NAI131127 NKE131127 NUA131127 ODW131127 ONS131127 OXO131127 PHK131127 PRG131127 QBC131127 QKY131127 QUU131127 REQ131127 ROM131127 RYI131127 SIE131127 SSA131127 TBW131127 TLS131127 TVO131127 UFK131127 UPG131127 UZC131127 VIY131127 VSU131127 WCQ131127 WMM131127 WWI131127 AA196663 JW196663 TS196663 ADO196663 ANK196663 AXG196663 BHC196663 BQY196663 CAU196663 CKQ196663 CUM196663 DEI196663 DOE196663 DYA196663 EHW196663 ERS196663 FBO196663 FLK196663 FVG196663 GFC196663 GOY196663 GYU196663 HIQ196663 HSM196663 ICI196663 IME196663 IWA196663 JFW196663 JPS196663 JZO196663 KJK196663 KTG196663 LDC196663 LMY196663 LWU196663 MGQ196663 MQM196663 NAI196663 NKE196663 NUA196663 ODW196663 ONS196663 OXO196663 PHK196663 PRG196663 QBC196663 QKY196663 QUU196663 REQ196663 ROM196663 RYI196663 SIE196663 SSA196663 TBW196663 TLS196663 TVO196663 UFK196663 UPG196663 UZC196663 VIY196663 VSU196663 WCQ196663 WMM196663 WWI196663 AA262199 JW262199 TS262199 ADO262199 ANK262199 AXG262199 BHC262199 BQY262199 CAU262199 CKQ262199 CUM262199 DEI262199 DOE262199 DYA262199 EHW262199 ERS262199 FBO262199 FLK262199 FVG262199 GFC262199 GOY262199 GYU262199 HIQ262199 HSM262199 ICI262199 IME262199 IWA262199 JFW262199 JPS262199 JZO262199 KJK262199 KTG262199 LDC262199 LMY262199 LWU262199 MGQ262199 MQM262199 NAI262199 NKE262199 NUA262199 ODW262199 ONS262199 OXO262199 PHK262199 PRG262199 QBC262199 QKY262199 QUU262199 REQ262199 ROM262199 RYI262199 SIE262199 SSA262199 TBW262199 TLS262199 TVO262199 UFK262199 UPG262199 UZC262199 VIY262199 VSU262199 WCQ262199 WMM262199 WWI262199 AA327735 JW327735 TS327735 ADO327735 ANK327735 AXG327735 BHC327735 BQY327735 CAU327735 CKQ327735 CUM327735 DEI327735 DOE327735 DYA327735 EHW327735 ERS327735 FBO327735 FLK327735 FVG327735 GFC327735 GOY327735 GYU327735 HIQ327735 HSM327735 ICI327735 IME327735 IWA327735 JFW327735 JPS327735 JZO327735 KJK327735 KTG327735 LDC327735 LMY327735 LWU327735 MGQ327735 MQM327735 NAI327735 NKE327735 NUA327735 ODW327735 ONS327735 OXO327735 PHK327735 PRG327735 QBC327735 QKY327735 QUU327735 REQ327735 ROM327735 RYI327735 SIE327735 SSA327735 TBW327735 TLS327735 TVO327735 UFK327735 UPG327735 UZC327735 VIY327735 VSU327735 WCQ327735 WMM327735 WWI327735 AA393271 JW393271 TS393271 ADO393271 ANK393271 AXG393271 BHC393271 BQY393271 CAU393271 CKQ393271 CUM393271 DEI393271 DOE393271 DYA393271 EHW393271 ERS393271 FBO393271 FLK393271 FVG393271 GFC393271 GOY393271 GYU393271 HIQ393271 HSM393271 ICI393271 IME393271 IWA393271 JFW393271 JPS393271 JZO393271 KJK393271 KTG393271 LDC393271 LMY393271 LWU393271 MGQ393271 MQM393271 NAI393271 NKE393271 NUA393271 ODW393271 ONS393271 OXO393271 PHK393271 PRG393271 QBC393271 QKY393271 QUU393271 REQ393271 ROM393271 RYI393271 SIE393271 SSA393271 TBW393271 TLS393271 TVO393271 UFK393271 UPG393271 UZC393271 VIY393271 VSU393271 WCQ393271 WMM393271 WWI393271 AA458807 JW458807 TS458807 ADO458807 ANK458807 AXG458807 BHC458807 BQY458807 CAU458807 CKQ458807 CUM458807 DEI458807 DOE458807 DYA458807 EHW458807 ERS458807 FBO458807 FLK458807 FVG458807 GFC458807 GOY458807 GYU458807 HIQ458807 HSM458807 ICI458807 IME458807 IWA458807 JFW458807 JPS458807 JZO458807 KJK458807 KTG458807 LDC458807 LMY458807 LWU458807 MGQ458807 MQM458807 NAI458807 NKE458807 NUA458807 ODW458807 ONS458807 OXO458807 PHK458807 PRG458807 QBC458807 QKY458807 QUU458807 REQ458807 ROM458807 RYI458807 SIE458807 SSA458807 TBW458807 TLS458807 TVO458807 UFK458807 UPG458807 UZC458807 VIY458807 VSU458807 WCQ458807 WMM458807 WWI458807 AA524343 JW524343 TS524343 ADO524343 ANK524343 AXG524343 BHC524343 BQY524343 CAU524343 CKQ524343 CUM524343 DEI524343 DOE524343 DYA524343 EHW524343 ERS524343 FBO524343 FLK524343 FVG524343 GFC524343 GOY524343 GYU524343 HIQ524343 HSM524343 ICI524343 IME524343 IWA524343 JFW524343 JPS524343 JZO524343 KJK524343 KTG524343 LDC524343 LMY524343 LWU524343 MGQ524343 MQM524343 NAI524343 NKE524343 NUA524343 ODW524343 ONS524343 OXO524343 PHK524343 PRG524343 QBC524343 QKY524343 QUU524343 REQ524343 ROM524343 RYI524343 SIE524343 SSA524343 TBW524343 TLS524343 TVO524343 UFK524343 UPG524343 UZC524343 VIY524343 VSU524343 WCQ524343 WMM524343 WWI524343 AA589879 JW589879 TS589879 ADO589879 ANK589879 AXG589879 BHC589879 BQY589879 CAU589879 CKQ589879 CUM589879 DEI589879 DOE589879 DYA589879 EHW589879 ERS589879 FBO589879 FLK589879 FVG589879 GFC589879 GOY589879 GYU589879 HIQ589879 HSM589879 ICI589879 IME589879 IWA589879 JFW589879 JPS589879 JZO589879 KJK589879 KTG589879 LDC589879 LMY589879 LWU589879 MGQ589879 MQM589879 NAI589879 NKE589879 NUA589879 ODW589879 ONS589879 OXO589879 PHK589879 PRG589879 QBC589879 QKY589879 QUU589879 REQ589879 ROM589879 RYI589879 SIE589879 SSA589879 TBW589879 TLS589879 TVO589879 UFK589879 UPG589879 UZC589879 VIY589879 VSU589879 WCQ589879 WMM589879 WWI589879 AA655415 JW655415 TS655415 ADO655415 ANK655415 AXG655415 BHC655415 BQY655415 CAU655415 CKQ655415 CUM655415 DEI655415 DOE655415 DYA655415 EHW655415 ERS655415 FBO655415 FLK655415 FVG655415 GFC655415 GOY655415 GYU655415 HIQ655415 HSM655415 ICI655415 IME655415 IWA655415 JFW655415 JPS655415 JZO655415 KJK655415 KTG655415 LDC655415 LMY655415 LWU655415 MGQ655415 MQM655415 NAI655415 NKE655415 NUA655415 ODW655415 ONS655415 OXO655415 PHK655415 PRG655415 QBC655415 QKY655415 QUU655415 REQ655415 ROM655415 RYI655415 SIE655415 SSA655415 TBW655415 TLS655415 TVO655415 UFK655415 UPG655415 UZC655415 VIY655415 VSU655415 WCQ655415 WMM655415 WWI655415 AA720951 JW720951 TS720951 ADO720951 ANK720951 AXG720951 BHC720951 BQY720951 CAU720951 CKQ720951 CUM720951 DEI720951 DOE720951 DYA720951 EHW720951 ERS720951 FBO720951 FLK720951 FVG720951 GFC720951 GOY720951 GYU720951 HIQ720951 HSM720951 ICI720951 IME720951 IWA720951 JFW720951 JPS720951 JZO720951 KJK720951 KTG720951 LDC720951 LMY720951 LWU720951 MGQ720951 MQM720951 NAI720951 NKE720951 NUA720951 ODW720951 ONS720951 OXO720951 PHK720951 PRG720951 QBC720951 QKY720951 QUU720951 REQ720951 ROM720951 RYI720951 SIE720951 SSA720951 TBW720951 TLS720951 TVO720951 UFK720951 UPG720951 UZC720951 VIY720951 VSU720951 WCQ720951 WMM720951 WWI720951 AA786487 JW786487 TS786487 ADO786487 ANK786487 AXG786487 BHC786487 BQY786487 CAU786487 CKQ786487 CUM786487 DEI786487 DOE786487 DYA786487 EHW786487 ERS786487 FBO786487 FLK786487 FVG786487 GFC786487 GOY786487 GYU786487 HIQ786487 HSM786487 ICI786487 IME786487 IWA786487 JFW786487 JPS786487 JZO786487 KJK786487 KTG786487 LDC786487 LMY786487 LWU786487 MGQ786487 MQM786487 NAI786487 NKE786487 NUA786487 ODW786487 ONS786487 OXO786487 PHK786487 PRG786487 QBC786487 QKY786487 QUU786487 REQ786487 ROM786487 RYI786487 SIE786487 SSA786487 TBW786487 TLS786487 TVO786487 UFK786487 UPG786487 UZC786487 VIY786487 VSU786487 WCQ786487 WMM786487 WWI786487 AA852023 JW852023 TS852023 ADO852023 ANK852023 AXG852023 BHC852023 BQY852023 CAU852023 CKQ852023 CUM852023 DEI852023 DOE852023 DYA852023 EHW852023 ERS852023 FBO852023 FLK852023 FVG852023 GFC852023 GOY852023 GYU852023 HIQ852023 HSM852023 ICI852023 IME852023 IWA852023 JFW852023 JPS852023 JZO852023 KJK852023 KTG852023 LDC852023 LMY852023 LWU852023 MGQ852023 MQM852023 NAI852023 NKE852023 NUA852023 ODW852023 ONS852023 OXO852023 PHK852023 PRG852023 QBC852023 QKY852023 QUU852023 REQ852023 ROM852023 RYI852023 SIE852023 SSA852023 TBW852023 TLS852023 TVO852023 UFK852023 UPG852023 UZC852023 VIY852023 VSU852023 WCQ852023 WMM852023 WWI852023 AA917559 JW917559 TS917559 ADO917559 ANK917559 AXG917559 BHC917559 BQY917559 CAU917559 CKQ917559 CUM917559 DEI917559 DOE917559 DYA917559 EHW917559 ERS917559 FBO917559 FLK917559 FVG917559 GFC917559 GOY917559 GYU917559 HIQ917559 HSM917559 ICI917559 IME917559 IWA917559 JFW917559 JPS917559 JZO917559 KJK917559 KTG917559 LDC917559 LMY917559 LWU917559 MGQ917559 MQM917559 NAI917559 NKE917559 NUA917559 ODW917559 ONS917559 OXO917559 PHK917559 PRG917559 QBC917559 QKY917559 QUU917559 REQ917559 ROM917559 RYI917559 SIE917559 SSA917559 TBW917559 TLS917559 TVO917559 UFK917559 UPG917559 UZC917559 VIY917559 VSU917559 WCQ917559 WMM917559 WWI917559 AA983095 JW983095 TS983095 ADO983095 ANK983095 AXG983095 BHC983095 BQY983095 CAU983095 CKQ983095 CUM983095 DEI983095 DOE983095 DYA983095 EHW983095 ERS983095 FBO983095 FLK983095 FVG983095 GFC983095 GOY983095 GYU983095 HIQ983095 HSM983095 ICI983095 IME983095 IWA983095 JFW983095 JPS983095 JZO983095 KJK983095 KTG983095 LDC983095 LMY983095 LWU983095 MGQ983095 MQM983095 NAI983095 NKE983095 NUA983095 ODW983095 ONS983095 OXO983095 PHK983095 PRG983095 QBC983095 QKY983095 QUU983095 REQ983095 ROM983095 RYI983095 SIE983095 SSA983095 TBW983095 TLS983095 TVO983095 UFK983095 UPG983095 UZC983095 VIY983095 VSU983095 WCQ983095 WMM983095 WWI983095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AC65591 JY65591 TU65591 ADQ65591 ANM65591 AXI65591 BHE65591 BRA65591 CAW65591 CKS65591 CUO65591 DEK65591 DOG65591 DYC65591 EHY65591 ERU65591 FBQ65591 FLM65591 FVI65591 GFE65591 GPA65591 GYW65591 HIS65591 HSO65591 ICK65591 IMG65591 IWC65591 JFY65591 JPU65591 JZQ65591 KJM65591 KTI65591 LDE65591 LNA65591 LWW65591 MGS65591 MQO65591 NAK65591 NKG65591 NUC65591 ODY65591 ONU65591 OXQ65591 PHM65591 PRI65591 QBE65591 QLA65591 QUW65591 RES65591 ROO65591 RYK65591 SIG65591 SSC65591 TBY65591 TLU65591 TVQ65591 UFM65591 UPI65591 UZE65591 VJA65591 VSW65591 WCS65591 WMO65591 WWK65591 AC131127 JY131127 TU131127 ADQ131127 ANM131127 AXI131127 BHE131127 BRA131127 CAW131127 CKS131127 CUO131127 DEK131127 DOG131127 DYC131127 EHY131127 ERU131127 FBQ131127 FLM131127 FVI131127 GFE131127 GPA131127 GYW131127 HIS131127 HSO131127 ICK131127 IMG131127 IWC131127 JFY131127 JPU131127 JZQ131127 KJM131127 KTI131127 LDE131127 LNA131127 LWW131127 MGS131127 MQO131127 NAK131127 NKG131127 NUC131127 ODY131127 ONU131127 OXQ131127 PHM131127 PRI131127 QBE131127 QLA131127 QUW131127 RES131127 ROO131127 RYK131127 SIG131127 SSC131127 TBY131127 TLU131127 TVQ131127 UFM131127 UPI131127 UZE131127 VJA131127 VSW131127 WCS131127 WMO131127 WWK131127 AC196663 JY196663 TU196663 ADQ196663 ANM196663 AXI196663 BHE196663 BRA196663 CAW196663 CKS196663 CUO196663 DEK196663 DOG196663 DYC196663 EHY196663 ERU196663 FBQ196663 FLM196663 FVI196663 GFE196663 GPA196663 GYW196663 HIS196663 HSO196663 ICK196663 IMG196663 IWC196663 JFY196663 JPU196663 JZQ196663 KJM196663 KTI196663 LDE196663 LNA196663 LWW196663 MGS196663 MQO196663 NAK196663 NKG196663 NUC196663 ODY196663 ONU196663 OXQ196663 PHM196663 PRI196663 QBE196663 QLA196663 QUW196663 RES196663 ROO196663 RYK196663 SIG196663 SSC196663 TBY196663 TLU196663 TVQ196663 UFM196663 UPI196663 UZE196663 VJA196663 VSW196663 WCS196663 WMO196663 WWK196663 AC262199 JY262199 TU262199 ADQ262199 ANM262199 AXI262199 BHE262199 BRA262199 CAW262199 CKS262199 CUO262199 DEK262199 DOG262199 DYC262199 EHY262199 ERU262199 FBQ262199 FLM262199 FVI262199 GFE262199 GPA262199 GYW262199 HIS262199 HSO262199 ICK262199 IMG262199 IWC262199 JFY262199 JPU262199 JZQ262199 KJM262199 KTI262199 LDE262199 LNA262199 LWW262199 MGS262199 MQO262199 NAK262199 NKG262199 NUC262199 ODY262199 ONU262199 OXQ262199 PHM262199 PRI262199 QBE262199 QLA262199 QUW262199 RES262199 ROO262199 RYK262199 SIG262199 SSC262199 TBY262199 TLU262199 TVQ262199 UFM262199 UPI262199 UZE262199 VJA262199 VSW262199 WCS262199 WMO262199 WWK262199 AC327735 JY327735 TU327735 ADQ327735 ANM327735 AXI327735 BHE327735 BRA327735 CAW327735 CKS327735 CUO327735 DEK327735 DOG327735 DYC327735 EHY327735 ERU327735 FBQ327735 FLM327735 FVI327735 GFE327735 GPA327735 GYW327735 HIS327735 HSO327735 ICK327735 IMG327735 IWC327735 JFY327735 JPU327735 JZQ327735 KJM327735 KTI327735 LDE327735 LNA327735 LWW327735 MGS327735 MQO327735 NAK327735 NKG327735 NUC327735 ODY327735 ONU327735 OXQ327735 PHM327735 PRI327735 QBE327735 QLA327735 QUW327735 RES327735 ROO327735 RYK327735 SIG327735 SSC327735 TBY327735 TLU327735 TVQ327735 UFM327735 UPI327735 UZE327735 VJA327735 VSW327735 WCS327735 WMO327735 WWK327735 AC393271 JY393271 TU393271 ADQ393271 ANM393271 AXI393271 BHE393271 BRA393271 CAW393271 CKS393271 CUO393271 DEK393271 DOG393271 DYC393271 EHY393271 ERU393271 FBQ393271 FLM393271 FVI393271 GFE393271 GPA393271 GYW393271 HIS393271 HSO393271 ICK393271 IMG393271 IWC393271 JFY393271 JPU393271 JZQ393271 KJM393271 KTI393271 LDE393271 LNA393271 LWW393271 MGS393271 MQO393271 NAK393271 NKG393271 NUC393271 ODY393271 ONU393271 OXQ393271 PHM393271 PRI393271 QBE393271 QLA393271 QUW393271 RES393271 ROO393271 RYK393271 SIG393271 SSC393271 TBY393271 TLU393271 TVQ393271 UFM393271 UPI393271 UZE393271 VJA393271 VSW393271 WCS393271 WMO393271 WWK393271 AC458807 JY458807 TU458807 ADQ458807 ANM458807 AXI458807 BHE458807 BRA458807 CAW458807 CKS458807 CUO458807 DEK458807 DOG458807 DYC458807 EHY458807 ERU458807 FBQ458807 FLM458807 FVI458807 GFE458807 GPA458807 GYW458807 HIS458807 HSO458807 ICK458807 IMG458807 IWC458807 JFY458807 JPU458807 JZQ458807 KJM458807 KTI458807 LDE458807 LNA458807 LWW458807 MGS458807 MQO458807 NAK458807 NKG458807 NUC458807 ODY458807 ONU458807 OXQ458807 PHM458807 PRI458807 QBE458807 QLA458807 QUW458807 RES458807 ROO458807 RYK458807 SIG458807 SSC458807 TBY458807 TLU458807 TVQ458807 UFM458807 UPI458807 UZE458807 VJA458807 VSW458807 WCS458807 WMO458807 WWK458807 AC524343 JY524343 TU524343 ADQ524343 ANM524343 AXI524343 BHE524343 BRA524343 CAW524343 CKS524343 CUO524343 DEK524343 DOG524343 DYC524343 EHY524343 ERU524343 FBQ524343 FLM524343 FVI524343 GFE524343 GPA524343 GYW524343 HIS524343 HSO524343 ICK524343 IMG524343 IWC524343 JFY524343 JPU524343 JZQ524343 KJM524343 KTI524343 LDE524343 LNA524343 LWW524343 MGS524343 MQO524343 NAK524343 NKG524343 NUC524343 ODY524343 ONU524343 OXQ524343 PHM524343 PRI524343 QBE524343 QLA524343 QUW524343 RES524343 ROO524343 RYK524343 SIG524343 SSC524343 TBY524343 TLU524343 TVQ524343 UFM524343 UPI524343 UZE524343 VJA524343 VSW524343 WCS524343 WMO524343 WWK524343 AC589879 JY589879 TU589879 ADQ589879 ANM589879 AXI589879 BHE589879 BRA589879 CAW589879 CKS589879 CUO589879 DEK589879 DOG589879 DYC589879 EHY589879 ERU589879 FBQ589879 FLM589879 FVI589879 GFE589879 GPA589879 GYW589879 HIS589879 HSO589879 ICK589879 IMG589879 IWC589879 JFY589879 JPU589879 JZQ589879 KJM589879 KTI589879 LDE589879 LNA589879 LWW589879 MGS589879 MQO589879 NAK589879 NKG589879 NUC589879 ODY589879 ONU589879 OXQ589879 PHM589879 PRI589879 QBE589879 QLA589879 QUW589879 RES589879 ROO589879 RYK589879 SIG589879 SSC589879 TBY589879 TLU589879 TVQ589879 UFM589879 UPI589879 UZE589879 VJA589879 VSW589879 WCS589879 WMO589879 WWK589879 AC655415 JY655415 TU655415 ADQ655415 ANM655415 AXI655415 BHE655415 BRA655415 CAW655415 CKS655415 CUO655415 DEK655415 DOG655415 DYC655415 EHY655415 ERU655415 FBQ655415 FLM655415 FVI655415 GFE655415 GPA655415 GYW655415 HIS655415 HSO655415 ICK655415 IMG655415 IWC655415 JFY655415 JPU655415 JZQ655415 KJM655415 KTI655415 LDE655415 LNA655415 LWW655415 MGS655415 MQO655415 NAK655415 NKG655415 NUC655415 ODY655415 ONU655415 OXQ655415 PHM655415 PRI655415 QBE655415 QLA655415 QUW655415 RES655415 ROO655415 RYK655415 SIG655415 SSC655415 TBY655415 TLU655415 TVQ655415 UFM655415 UPI655415 UZE655415 VJA655415 VSW655415 WCS655415 WMO655415 WWK655415 AC720951 JY720951 TU720951 ADQ720951 ANM720951 AXI720951 BHE720951 BRA720951 CAW720951 CKS720951 CUO720951 DEK720951 DOG720951 DYC720951 EHY720951 ERU720951 FBQ720951 FLM720951 FVI720951 GFE720951 GPA720951 GYW720951 HIS720951 HSO720951 ICK720951 IMG720951 IWC720951 JFY720951 JPU720951 JZQ720951 KJM720951 KTI720951 LDE720951 LNA720951 LWW720951 MGS720951 MQO720951 NAK720951 NKG720951 NUC720951 ODY720951 ONU720951 OXQ720951 PHM720951 PRI720951 QBE720951 QLA720951 QUW720951 RES720951 ROO720951 RYK720951 SIG720951 SSC720951 TBY720951 TLU720951 TVQ720951 UFM720951 UPI720951 UZE720951 VJA720951 VSW720951 WCS720951 WMO720951 WWK720951 AC786487 JY786487 TU786487 ADQ786487 ANM786487 AXI786487 BHE786487 BRA786487 CAW786487 CKS786487 CUO786487 DEK786487 DOG786487 DYC786487 EHY786487 ERU786487 FBQ786487 FLM786487 FVI786487 GFE786487 GPA786487 GYW786487 HIS786487 HSO786487 ICK786487 IMG786487 IWC786487 JFY786487 JPU786487 JZQ786487 KJM786487 KTI786487 LDE786487 LNA786487 LWW786487 MGS786487 MQO786487 NAK786487 NKG786487 NUC786487 ODY786487 ONU786487 OXQ786487 PHM786487 PRI786487 QBE786487 QLA786487 QUW786487 RES786487 ROO786487 RYK786487 SIG786487 SSC786487 TBY786487 TLU786487 TVQ786487 UFM786487 UPI786487 UZE786487 VJA786487 VSW786487 WCS786487 WMO786487 WWK786487 AC852023 JY852023 TU852023 ADQ852023 ANM852023 AXI852023 BHE852023 BRA852023 CAW852023 CKS852023 CUO852023 DEK852023 DOG852023 DYC852023 EHY852023 ERU852023 FBQ852023 FLM852023 FVI852023 GFE852023 GPA852023 GYW852023 HIS852023 HSO852023 ICK852023 IMG852023 IWC852023 JFY852023 JPU852023 JZQ852023 KJM852023 KTI852023 LDE852023 LNA852023 LWW852023 MGS852023 MQO852023 NAK852023 NKG852023 NUC852023 ODY852023 ONU852023 OXQ852023 PHM852023 PRI852023 QBE852023 QLA852023 QUW852023 RES852023 ROO852023 RYK852023 SIG852023 SSC852023 TBY852023 TLU852023 TVQ852023 UFM852023 UPI852023 UZE852023 VJA852023 VSW852023 WCS852023 WMO852023 WWK852023 AC917559 JY917559 TU917559 ADQ917559 ANM917559 AXI917559 BHE917559 BRA917559 CAW917559 CKS917559 CUO917559 DEK917559 DOG917559 DYC917559 EHY917559 ERU917559 FBQ917559 FLM917559 FVI917559 GFE917559 GPA917559 GYW917559 HIS917559 HSO917559 ICK917559 IMG917559 IWC917559 JFY917559 JPU917559 JZQ917559 KJM917559 KTI917559 LDE917559 LNA917559 LWW917559 MGS917559 MQO917559 NAK917559 NKG917559 NUC917559 ODY917559 ONU917559 OXQ917559 PHM917559 PRI917559 QBE917559 QLA917559 QUW917559 RES917559 ROO917559 RYK917559 SIG917559 SSC917559 TBY917559 TLU917559 TVQ917559 UFM917559 UPI917559 UZE917559 VJA917559 VSW917559 WCS917559 WMO917559 WWK917559 AC983095 JY983095 TU983095 ADQ983095 ANM983095 AXI983095 BHE983095 BRA983095 CAW983095 CKS983095 CUO983095 DEK983095 DOG983095 DYC983095 EHY983095 ERU983095 FBQ983095 FLM983095 FVI983095 GFE983095 GPA983095 GYW983095 HIS983095 HSO983095 ICK983095 IMG983095 IWC983095 JFY983095 JPU983095 JZQ983095 KJM983095 KTI983095 LDE983095 LNA983095 LWW983095 MGS983095 MQO983095 NAK983095 NKG983095 NUC983095 ODY983095 ONU983095 OXQ983095 PHM983095 PRI983095 QBE983095 QLA983095 QUW983095 RES983095 ROO983095 RYK983095 SIG983095 SSC983095 TBY983095 TLU983095 TVQ983095 UFM983095 UPI983095 UZE983095 VJA983095 VSW983095 WCS983095 WMO983095 WWK983095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C9DF5-2EF7-4518-9A8C-4C3A92861931}">
  <sheetPr codeName="Sheet10">
    <tabColor rgb="FF0070C0"/>
  </sheetPr>
  <dimension ref="A1:AE123"/>
  <sheetViews>
    <sheetView view="pageBreakPreview" zoomScaleNormal="100" zoomScaleSheetLayoutView="100" workbookViewId="0"/>
  </sheetViews>
  <sheetFormatPr defaultColWidth="3.44140625" defaultRowHeight="13.2" x14ac:dyDescent="0.2"/>
  <cols>
    <col min="1" max="1" width="1.21875" style="112" customWidth="1"/>
    <col min="2" max="2" width="3.109375" style="113" customWidth="1"/>
    <col min="3" max="30" width="3.109375" style="112" customWidth="1"/>
    <col min="31" max="31" width="1.21875" style="112" customWidth="1"/>
    <col min="32" max="16384" width="3.44140625" style="112"/>
  </cols>
  <sheetData>
    <row r="1" spans="2:30" s="117" customFormat="1" x14ac:dyDescent="0.2"/>
    <row r="2" spans="2:30" s="117" customFormat="1" x14ac:dyDescent="0.2">
      <c r="B2" s="117" t="s">
        <v>339</v>
      </c>
    </row>
    <row r="3" spans="2:30" s="117" customFormat="1" x14ac:dyDescent="0.2">
      <c r="U3" s="171" t="s">
        <v>134</v>
      </c>
      <c r="V3" s="622"/>
      <c r="W3" s="622"/>
      <c r="X3" s="171" t="s">
        <v>133</v>
      </c>
      <c r="Y3" s="622"/>
      <c r="Z3" s="622"/>
      <c r="AA3" s="171" t="s">
        <v>132</v>
      </c>
      <c r="AB3" s="622"/>
      <c r="AC3" s="622"/>
      <c r="AD3" s="171" t="s">
        <v>131</v>
      </c>
    </row>
    <row r="4" spans="2:30" s="117" customFormat="1" x14ac:dyDescent="0.2">
      <c r="AD4" s="171"/>
    </row>
    <row r="5" spans="2:30" s="117" customFormat="1" x14ac:dyDescent="0.2">
      <c r="B5" s="622" t="s">
        <v>130</v>
      </c>
      <c r="C5" s="622"/>
      <c r="D5" s="622"/>
      <c r="E5" s="622"/>
      <c r="F5" s="622"/>
      <c r="G5" s="622"/>
      <c r="H5" s="622"/>
      <c r="I5" s="622"/>
      <c r="J5" s="622"/>
      <c r="K5" s="622"/>
      <c r="L5" s="622"/>
      <c r="M5" s="622"/>
      <c r="N5" s="622"/>
      <c r="O5" s="622"/>
      <c r="P5" s="622"/>
      <c r="Q5" s="622"/>
      <c r="R5" s="622"/>
      <c r="S5" s="622"/>
      <c r="T5" s="622"/>
      <c r="U5" s="622"/>
      <c r="V5" s="622"/>
      <c r="W5" s="622"/>
      <c r="X5" s="622"/>
      <c r="Y5" s="622"/>
      <c r="Z5" s="622"/>
      <c r="AA5" s="622"/>
      <c r="AB5" s="622"/>
      <c r="AC5" s="622"/>
      <c r="AD5" s="622"/>
    </row>
    <row r="6" spans="2:30" s="117" customFormat="1" x14ac:dyDescent="0.2">
      <c r="B6" s="622" t="s">
        <v>147</v>
      </c>
      <c r="C6" s="622"/>
      <c r="D6" s="622"/>
      <c r="E6" s="622"/>
      <c r="F6" s="622"/>
      <c r="G6" s="622"/>
      <c r="H6" s="622"/>
      <c r="I6" s="622"/>
      <c r="J6" s="622"/>
      <c r="K6" s="622"/>
      <c r="L6" s="622"/>
      <c r="M6" s="622"/>
      <c r="N6" s="622"/>
      <c r="O6" s="622"/>
      <c r="P6" s="622"/>
      <c r="Q6" s="622"/>
      <c r="R6" s="622"/>
      <c r="S6" s="622"/>
      <c r="T6" s="622"/>
      <c r="U6" s="622"/>
      <c r="V6" s="622"/>
      <c r="W6" s="622"/>
      <c r="X6" s="622"/>
      <c r="Y6" s="622"/>
      <c r="Z6" s="622"/>
      <c r="AA6" s="622"/>
      <c r="AB6" s="622"/>
      <c r="AC6" s="622"/>
      <c r="AD6" s="622"/>
    </row>
    <row r="7" spans="2:30" s="117" customFormat="1" x14ac:dyDescent="0.2"/>
    <row r="8" spans="2:30" s="117" customFormat="1" ht="23.25" customHeight="1" x14ac:dyDescent="0.2">
      <c r="B8" s="617" t="s">
        <v>129</v>
      </c>
      <c r="C8" s="617"/>
      <c r="D8" s="617"/>
      <c r="E8" s="617"/>
      <c r="F8" s="618"/>
      <c r="G8" s="619"/>
      <c r="H8" s="620"/>
      <c r="I8" s="620"/>
      <c r="J8" s="620"/>
      <c r="K8" s="620"/>
      <c r="L8" s="620"/>
      <c r="M8" s="620"/>
      <c r="N8" s="620"/>
      <c r="O8" s="620"/>
      <c r="P8" s="620"/>
      <c r="Q8" s="620"/>
      <c r="R8" s="620"/>
      <c r="S8" s="620"/>
      <c r="T8" s="620"/>
      <c r="U8" s="620"/>
      <c r="V8" s="620"/>
      <c r="W8" s="620"/>
      <c r="X8" s="620"/>
      <c r="Y8" s="620"/>
      <c r="Z8" s="620"/>
      <c r="AA8" s="620"/>
      <c r="AB8" s="620"/>
      <c r="AC8" s="620"/>
      <c r="AD8" s="621"/>
    </row>
    <row r="9" spans="2:30" ht="23.25" customHeight="1" x14ac:dyDescent="0.2">
      <c r="B9" s="618" t="s">
        <v>128</v>
      </c>
      <c r="C9" s="623"/>
      <c r="D9" s="623"/>
      <c r="E9" s="623"/>
      <c r="F9" s="623"/>
      <c r="G9" s="134" t="s">
        <v>44</v>
      </c>
      <c r="H9" s="169" t="s">
        <v>127</v>
      </c>
      <c r="I9" s="169"/>
      <c r="J9" s="169"/>
      <c r="K9" s="169"/>
      <c r="L9" s="133" t="s">
        <v>44</v>
      </c>
      <c r="M9" s="169" t="s">
        <v>126</v>
      </c>
      <c r="N9" s="169"/>
      <c r="O9" s="169"/>
      <c r="P9" s="169"/>
      <c r="Q9" s="133" t="s">
        <v>44</v>
      </c>
      <c r="R9" s="169" t="s">
        <v>125</v>
      </c>
      <c r="S9" s="168"/>
      <c r="T9" s="168"/>
      <c r="U9" s="168"/>
      <c r="V9" s="168"/>
      <c r="W9" s="168"/>
      <c r="X9" s="168"/>
      <c r="Y9" s="168"/>
      <c r="Z9" s="168"/>
      <c r="AA9" s="168"/>
      <c r="AB9" s="168"/>
      <c r="AC9" s="168"/>
      <c r="AD9" s="167"/>
    </row>
    <row r="10" spans="2:30" ht="23.25" customHeight="1" x14ac:dyDescent="0.2">
      <c r="B10" s="625" t="s">
        <v>124</v>
      </c>
      <c r="C10" s="626"/>
      <c r="D10" s="626"/>
      <c r="E10" s="626"/>
      <c r="F10" s="627"/>
      <c r="G10" s="134" t="s">
        <v>44</v>
      </c>
      <c r="H10" s="151" t="s">
        <v>146</v>
      </c>
      <c r="I10" s="169"/>
      <c r="J10" s="169"/>
      <c r="K10" s="169"/>
      <c r="L10" s="169"/>
      <c r="M10" s="169"/>
      <c r="N10" s="169"/>
      <c r="O10" s="169"/>
      <c r="P10" s="169"/>
      <c r="Q10" s="169"/>
      <c r="R10" s="169"/>
      <c r="S10" s="151"/>
      <c r="T10" s="133" t="s">
        <v>44</v>
      </c>
      <c r="U10" s="151" t="s">
        <v>145</v>
      </c>
      <c r="V10" s="168"/>
      <c r="W10" s="168"/>
      <c r="X10" s="168"/>
      <c r="Y10" s="168"/>
      <c r="Z10" s="168"/>
      <c r="AA10" s="168"/>
      <c r="AB10" s="168"/>
      <c r="AC10" s="168"/>
      <c r="AD10" s="167"/>
    </row>
    <row r="11" spans="2:30" ht="23.25" customHeight="1" x14ac:dyDescent="0.2">
      <c r="B11" s="625" t="s">
        <v>123</v>
      </c>
      <c r="C11" s="626"/>
      <c r="D11" s="626"/>
      <c r="E11" s="626"/>
      <c r="F11" s="627"/>
      <c r="G11" s="165" t="s">
        <v>44</v>
      </c>
      <c r="H11" s="144" t="s">
        <v>122</v>
      </c>
      <c r="I11" s="143"/>
      <c r="J11" s="143"/>
      <c r="K11" s="143"/>
      <c r="L11" s="143"/>
      <c r="M11" s="143"/>
      <c r="N11" s="143"/>
      <c r="O11" s="143"/>
      <c r="P11" s="143"/>
      <c r="Q11" s="143"/>
      <c r="R11" s="143"/>
      <c r="S11" s="146" t="s">
        <v>44</v>
      </c>
      <c r="T11" s="144" t="s">
        <v>121</v>
      </c>
      <c r="U11" s="144"/>
      <c r="V11" s="164"/>
      <c r="W11" s="164"/>
      <c r="X11" s="164"/>
      <c r="Y11" s="164"/>
      <c r="Z11" s="164"/>
      <c r="AA11" s="164"/>
      <c r="AB11" s="164"/>
      <c r="AC11" s="164"/>
      <c r="AD11" s="163"/>
    </row>
    <row r="12" spans="2:30" ht="23.25" customHeight="1" x14ac:dyDescent="0.2">
      <c r="B12" s="628"/>
      <c r="C12" s="629"/>
      <c r="D12" s="629"/>
      <c r="E12" s="629"/>
      <c r="F12" s="630"/>
      <c r="G12" s="149" t="s">
        <v>44</v>
      </c>
      <c r="H12" s="123" t="s">
        <v>120</v>
      </c>
      <c r="I12" s="122"/>
      <c r="J12" s="122"/>
      <c r="K12" s="122"/>
      <c r="L12" s="122"/>
      <c r="M12" s="122"/>
      <c r="N12" s="122"/>
      <c r="O12" s="122"/>
      <c r="P12" s="122"/>
      <c r="Q12" s="122"/>
      <c r="R12" s="122"/>
      <c r="S12" s="162"/>
      <c r="T12" s="150"/>
      <c r="U12" s="150"/>
      <c r="V12" s="150"/>
      <c r="W12" s="150"/>
      <c r="X12" s="150"/>
      <c r="Y12" s="150"/>
      <c r="Z12" s="150"/>
      <c r="AA12" s="150"/>
      <c r="AB12" s="150"/>
      <c r="AC12" s="150"/>
      <c r="AD12" s="183"/>
    </row>
    <row r="13" spans="2:30" s="117" customFormat="1" ht="9" customHeight="1" x14ac:dyDescent="0.2"/>
    <row r="14" spans="2:30" s="117" customFormat="1" x14ac:dyDescent="0.2">
      <c r="B14" s="631" t="s">
        <v>119</v>
      </c>
      <c r="C14" s="632"/>
      <c r="D14" s="632"/>
      <c r="E14" s="632"/>
      <c r="F14" s="633"/>
      <c r="G14" s="696"/>
      <c r="H14" s="697"/>
      <c r="I14" s="697"/>
      <c r="J14" s="697"/>
      <c r="K14" s="697"/>
      <c r="L14" s="697"/>
      <c r="M14" s="697"/>
      <c r="N14" s="697"/>
      <c r="O14" s="697"/>
      <c r="P14" s="697"/>
      <c r="Q14" s="697"/>
      <c r="R14" s="697"/>
      <c r="S14" s="697"/>
      <c r="T14" s="697"/>
      <c r="U14" s="697"/>
      <c r="V14" s="697"/>
      <c r="W14" s="697"/>
      <c r="X14" s="697"/>
      <c r="Y14" s="698"/>
      <c r="Z14" s="159"/>
      <c r="AA14" s="158" t="s">
        <v>101</v>
      </c>
      <c r="AB14" s="158" t="s">
        <v>94</v>
      </c>
      <c r="AC14" s="158" t="s">
        <v>100</v>
      </c>
      <c r="AD14" s="142"/>
    </row>
    <row r="15" spans="2:30" s="117" customFormat="1" ht="27" customHeight="1" x14ac:dyDescent="0.2">
      <c r="B15" s="634"/>
      <c r="C15" s="635"/>
      <c r="D15" s="635"/>
      <c r="E15" s="635"/>
      <c r="F15" s="636"/>
      <c r="G15" s="699" t="s">
        <v>118</v>
      </c>
      <c r="H15" s="700"/>
      <c r="I15" s="700"/>
      <c r="J15" s="700"/>
      <c r="K15" s="700"/>
      <c r="L15" s="700"/>
      <c r="M15" s="700"/>
      <c r="N15" s="700"/>
      <c r="O15" s="700"/>
      <c r="P15" s="700"/>
      <c r="Q15" s="700"/>
      <c r="R15" s="700"/>
      <c r="S15" s="700"/>
      <c r="T15" s="700"/>
      <c r="U15" s="700"/>
      <c r="V15" s="700"/>
      <c r="W15" s="700"/>
      <c r="X15" s="700"/>
      <c r="Y15" s="701"/>
      <c r="Z15" s="131"/>
      <c r="AA15" s="130" t="s">
        <v>44</v>
      </c>
      <c r="AB15" s="130" t="s">
        <v>94</v>
      </c>
      <c r="AC15" s="130" t="s">
        <v>44</v>
      </c>
      <c r="AD15" s="129"/>
    </row>
    <row r="16" spans="2:30" s="117" customFormat="1" ht="27" customHeight="1" x14ac:dyDescent="0.2">
      <c r="B16" s="637"/>
      <c r="C16" s="638"/>
      <c r="D16" s="638"/>
      <c r="E16" s="638"/>
      <c r="F16" s="639"/>
      <c r="G16" s="702" t="s">
        <v>117</v>
      </c>
      <c r="H16" s="703"/>
      <c r="I16" s="703"/>
      <c r="J16" s="703"/>
      <c r="K16" s="703"/>
      <c r="L16" s="703"/>
      <c r="M16" s="703"/>
      <c r="N16" s="703"/>
      <c r="O16" s="703"/>
      <c r="P16" s="703"/>
      <c r="Q16" s="703"/>
      <c r="R16" s="703"/>
      <c r="S16" s="703"/>
      <c r="T16" s="703"/>
      <c r="U16" s="703"/>
      <c r="V16" s="703"/>
      <c r="W16" s="703"/>
      <c r="X16" s="703"/>
      <c r="Y16" s="704"/>
      <c r="Z16" s="177"/>
      <c r="AA16" s="148" t="s">
        <v>44</v>
      </c>
      <c r="AB16" s="148" t="s">
        <v>94</v>
      </c>
      <c r="AC16" s="148" t="s">
        <v>44</v>
      </c>
      <c r="AD16" s="121"/>
    </row>
    <row r="17" spans="2:30" s="117" customFormat="1" ht="9" customHeight="1" x14ac:dyDescent="0.2"/>
    <row r="18" spans="2:30" s="117" customFormat="1" x14ac:dyDescent="0.2">
      <c r="B18" s="117" t="s">
        <v>116</v>
      </c>
    </row>
    <row r="19" spans="2:30" s="117" customFormat="1" x14ac:dyDescent="0.2">
      <c r="B19" s="117" t="s">
        <v>115</v>
      </c>
      <c r="AC19" s="137"/>
      <c r="AD19" s="137"/>
    </row>
    <row r="20" spans="2:30" s="117" customFormat="1" ht="4.5" customHeight="1" x14ac:dyDescent="0.2"/>
    <row r="21" spans="2:30" s="117" customFormat="1" ht="4.5" customHeight="1" x14ac:dyDescent="0.2">
      <c r="B21" s="652" t="s">
        <v>109</v>
      </c>
      <c r="C21" s="653"/>
      <c r="D21" s="653"/>
      <c r="E21" s="653"/>
      <c r="F21" s="654"/>
      <c r="G21" s="145"/>
      <c r="H21" s="144"/>
      <c r="I21" s="144"/>
      <c r="J21" s="144"/>
      <c r="K21" s="144"/>
      <c r="L21" s="144"/>
      <c r="M21" s="144"/>
      <c r="N21" s="144"/>
      <c r="O21" s="144"/>
      <c r="P21" s="144"/>
      <c r="Q21" s="144"/>
      <c r="R21" s="144"/>
      <c r="S21" s="144"/>
      <c r="T21" s="144"/>
      <c r="U21" s="144"/>
      <c r="V21" s="144"/>
      <c r="W21" s="144"/>
      <c r="X21" s="144"/>
      <c r="Y21" s="144"/>
      <c r="Z21" s="145"/>
      <c r="AA21" s="144"/>
      <c r="AB21" s="144"/>
      <c r="AC21" s="143"/>
      <c r="AD21" s="142"/>
    </row>
    <row r="22" spans="2:30" s="117" customFormat="1" ht="15.75" customHeight="1" x14ac:dyDescent="0.2">
      <c r="B22" s="655"/>
      <c r="C22" s="656"/>
      <c r="D22" s="656"/>
      <c r="E22" s="656"/>
      <c r="F22" s="657"/>
      <c r="G22" s="136"/>
      <c r="H22" s="117" t="s">
        <v>137</v>
      </c>
      <c r="Z22" s="136"/>
      <c r="AA22" s="141" t="s">
        <v>101</v>
      </c>
      <c r="AB22" s="141" t="s">
        <v>94</v>
      </c>
      <c r="AC22" s="141" t="s">
        <v>100</v>
      </c>
      <c r="AD22" s="140"/>
    </row>
    <row r="23" spans="2:30" s="117" customFormat="1" ht="29.25" customHeight="1" x14ac:dyDescent="0.2">
      <c r="B23" s="655"/>
      <c r="C23" s="656"/>
      <c r="D23" s="656"/>
      <c r="E23" s="656"/>
      <c r="F23" s="657"/>
      <c r="G23" s="136"/>
      <c r="I23" s="139" t="s">
        <v>99</v>
      </c>
      <c r="J23" s="665" t="s">
        <v>143</v>
      </c>
      <c r="K23" s="666"/>
      <c r="L23" s="666"/>
      <c r="M23" s="666"/>
      <c r="N23" s="666"/>
      <c r="O23" s="666"/>
      <c r="P23" s="666"/>
      <c r="Q23" s="666"/>
      <c r="R23" s="666"/>
      <c r="S23" s="666"/>
      <c r="T23" s="666"/>
      <c r="U23" s="684"/>
      <c r="V23" s="691"/>
      <c r="W23" s="661"/>
      <c r="X23" s="138" t="s">
        <v>95</v>
      </c>
      <c r="Z23" s="136"/>
      <c r="AA23" s="175"/>
      <c r="AB23" s="130"/>
      <c r="AC23" s="175"/>
      <c r="AD23" s="129"/>
    </row>
    <row r="24" spans="2:30" s="117" customFormat="1" ht="15.75" customHeight="1" x14ac:dyDescent="0.2">
      <c r="B24" s="655"/>
      <c r="C24" s="656"/>
      <c r="D24" s="656"/>
      <c r="E24" s="656"/>
      <c r="F24" s="657"/>
      <c r="G24" s="136"/>
      <c r="I24" s="135" t="s">
        <v>97</v>
      </c>
      <c r="J24" s="176" t="s">
        <v>108</v>
      </c>
      <c r="K24" s="123"/>
      <c r="L24" s="123"/>
      <c r="M24" s="123"/>
      <c r="N24" s="123"/>
      <c r="O24" s="123"/>
      <c r="P24" s="123"/>
      <c r="Q24" s="123"/>
      <c r="R24" s="123"/>
      <c r="S24" s="123"/>
      <c r="T24" s="123"/>
      <c r="U24" s="132"/>
      <c r="V24" s="691"/>
      <c r="W24" s="661"/>
      <c r="X24" s="132" t="s">
        <v>95</v>
      </c>
      <c r="Y24" s="119"/>
      <c r="Z24" s="131"/>
      <c r="AA24" s="130" t="s">
        <v>44</v>
      </c>
      <c r="AB24" s="130" t="s">
        <v>94</v>
      </c>
      <c r="AC24" s="130" t="s">
        <v>44</v>
      </c>
      <c r="AD24" s="129"/>
    </row>
    <row r="25" spans="2:30" s="117" customFormat="1" ht="24" customHeight="1" x14ac:dyDescent="0.2">
      <c r="B25" s="655"/>
      <c r="C25" s="656"/>
      <c r="D25" s="656"/>
      <c r="E25" s="656"/>
      <c r="F25" s="657"/>
      <c r="G25" s="136"/>
      <c r="I25" s="705" t="s">
        <v>142</v>
      </c>
      <c r="J25" s="705"/>
      <c r="K25" s="705"/>
      <c r="L25" s="705"/>
      <c r="M25" s="705"/>
      <c r="N25" s="705"/>
      <c r="O25" s="705"/>
      <c r="P25" s="705"/>
      <c r="Q25" s="705"/>
      <c r="R25" s="705"/>
      <c r="S25" s="705"/>
      <c r="T25" s="705"/>
      <c r="U25" s="705"/>
      <c r="V25" s="705"/>
      <c r="W25" s="705"/>
      <c r="X25" s="705"/>
      <c r="Y25" s="119"/>
      <c r="Z25" s="180"/>
      <c r="AA25" s="130"/>
      <c r="AB25" s="130"/>
      <c r="AC25" s="130"/>
      <c r="AD25" s="179"/>
    </row>
    <row r="26" spans="2:30" s="117" customFormat="1" x14ac:dyDescent="0.2">
      <c r="B26" s="655"/>
      <c r="C26" s="656"/>
      <c r="D26" s="656"/>
      <c r="E26" s="656"/>
      <c r="F26" s="657"/>
      <c r="G26" s="136"/>
      <c r="H26" s="117" t="s">
        <v>107</v>
      </c>
      <c r="Z26" s="136"/>
      <c r="AC26" s="137"/>
      <c r="AD26" s="129"/>
    </row>
    <row r="27" spans="2:30" s="117" customFormat="1" ht="15.75" customHeight="1" x14ac:dyDescent="0.2">
      <c r="B27" s="655"/>
      <c r="C27" s="656"/>
      <c r="D27" s="656"/>
      <c r="E27" s="656"/>
      <c r="F27" s="657"/>
      <c r="G27" s="136"/>
      <c r="H27" s="117" t="s">
        <v>114</v>
      </c>
      <c r="T27" s="119"/>
      <c r="V27" s="119"/>
      <c r="Z27" s="136"/>
      <c r="AC27" s="137"/>
      <c r="AD27" s="129"/>
    </row>
    <row r="28" spans="2:30" s="117" customFormat="1" ht="29.25" customHeight="1" x14ac:dyDescent="0.2">
      <c r="B28" s="655"/>
      <c r="C28" s="656"/>
      <c r="D28" s="656"/>
      <c r="E28" s="656"/>
      <c r="F28" s="657"/>
      <c r="G28" s="136"/>
      <c r="I28" s="139" t="s">
        <v>106</v>
      </c>
      <c r="J28" s="706" t="s">
        <v>113</v>
      </c>
      <c r="K28" s="706"/>
      <c r="L28" s="706"/>
      <c r="M28" s="706"/>
      <c r="N28" s="706"/>
      <c r="O28" s="706"/>
      <c r="P28" s="706"/>
      <c r="Q28" s="706"/>
      <c r="R28" s="706"/>
      <c r="S28" s="706"/>
      <c r="T28" s="706"/>
      <c r="U28" s="706"/>
      <c r="V28" s="691"/>
      <c r="W28" s="661"/>
      <c r="X28" s="138" t="s">
        <v>95</v>
      </c>
      <c r="Y28" s="119"/>
      <c r="Z28" s="131"/>
      <c r="AA28" s="130" t="s">
        <v>44</v>
      </c>
      <c r="AB28" s="130" t="s">
        <v>94</v>
      </c>
      <c r="AC28" s="130" t="s">
        <v>44</v>
      </c>
      <c r="AD28" s="129"/>
    </row>
    <row r="29" spans="2:30" s="117" customFormat="1" ht="4.5" customHeight="1" x14ac:dyDescent="0.2">
      <c r="B29" s="658"/>
      <c r="C29" s="659"/>
      <c r="D29" s="659"/>
      <c r="E29" s="659"/>
      <c r="F29" s="660"/>
      <c r="G29" s="124"/>
      <c r="H29" s="123"/>
      <c r="I29" s="123"/>
      <c r="J29" s="123"/>
      <c r="K29" s="123"/>
      <c r="L29" s="123"/>
      <c r="M29" s="123"/>
      <c r="N29" s="123"/>
      <c r="O29" s="123"/>
      <c r="P29" s="123"/>
      <c r="Q29" s="123"/>
      <c r="R29" s="123"/>
      <c r="S29" s="123"/>
      <c r="T29" s="125"/>
      <c r="U29" s="125"/>
      <c r="V29" s="123"/>
      <c r="W29" s="123"/>
      <c r="X29" s="123"/>
      <c r="Y29" s="123"/>
      <c r="Z29" s="124"/>
      <c r="AA29" s="123"/>
      <c r="AB29" s="123"/>
      <c r="AC29" s="122"/>
      <c r="AD29" s="121"/>
    </row>
    <row r="30" spans="2:30" s="117" customFormat="1" ht="7.5" customHeight="1" x14ac:dyDescent="0.2">
      <c r="B30" s="120"/>
      <c r="C30" s="120"/>
      <c r="D30" s="120"/>
      <c r="E30" s="120"/>
      <c r="F30" s="120"/>
      <c r="T30" s="119"/>
      <c r="U30" s="119"/>
    </row>
    <row r="31" spans="2:30" s="117" customFormat="1" x14ac:dyDescent="0.2">
      <c r="B31" s="117" t="s">
        <v>112</v>
      </c>
      <c r="C31" s="120"/>
      <c r="D31" s="120"/>
      <c r="E31" s="120"/>
      <c r="F31" s="120"/>
      <c r="T31" s="119"/>
      <c r="U31" s="119"/>
    </row>
    <row r="32" spans="2:30" s="117" customFormat="1" ht="4.5" customHeight="1" x14ac:dyDescent="0.2">
      <c r="B32" s="120"/>
      <c r="C32" s="120"/>
      <c r="D32" s="120"/>
      <c r="E32" s="120"/>
      <c r="F32" s="120"/>
      <c r="T32" s="119"/>
      <c r="U32" s="119"/>
    </row>
    <row r="33" spans="1:31" s="117" customFormat="1" ht="4.5" customHeight="1" x14ac:dyDescent="0.2">
      <c r="B33" s="652" t="s">
        <v>109</v>
      </c>
      <c r="C33" s="653"/>
      <c r="D33" s="653"/>
      <c r="E33" s="653"/>
      <c r="F33" s="654"/>
      <c r="G33" s="145"/>
      <c r="H33" s="144"/>
      <c r="I33" s="144"/>
      <c r="J33" s="144"/>
      <c r="K33" s="144"/>
      <c r="L33" s="144"/>
      <c r="M33" s="144"/>
      <c r="N33" s="144"/>
      <c r="O33" s="144"/>
      <c r="P33" s="144"/>
      <c r="Q33" s="144"/>
      <c r="R33" s="144"/>
      <c r="S33" s="144"/>
      <c r="T33" s="144"/>
      <c r="U33" s="144"/>
      <c r="V33" s="144"/>
      <c r="W33" s="144"/>
      <c r="X33" s="144"/>
      <c r="Y33" s="144"/>
      <c r="Z33" s="145"/>
      <c r="AA33" s="144"/>
      <c r="AB33" s="144"/>
      <c r="AC33" s="143"/>
      <c r="AD33" s="142"/>
    </row>
    <row r="34" spans="1:31" s="117" customFormat="1" ht="16.5" customHeight="1" x14ac:dyDescent="0.2">
      <c r="B34" s="655"/>
      <c r="C34" s="656"/>
      <c r="D34" s="656"/>
      <c r="E34" s="656"/>
      <c r="F34" s="657"/>
      <c r="G34" s="136"/>
      <c r="H34" s="117" t="s">
        <v>136</v>
      </c>
      <c r="V34" s="130"/>
      <c r="W34" s="130"/>
      <c r="Z34" s="136"/>
      <c r="AA34" s="141" t="s">
        <v>101</v>
      </c>
      <c r="AB34" s="141" t="s">
        <v>94</v>
      </c>
      <c r="AC34" s="141" t="s">
        <v>100</v>
      </c>
      <c r="AD34" s="140"/>
    </row>
    <row r="35" spans="1:31" s="117" customFormat="1" ht="29.25" customHeight="1" x14ac:dyDescent="0.2">
      <c r="B35" s="655"/>
      <c r="C35" s="656"/>
      <c r="D35" s="656"/>
      <c r="E35" s="656"/>
      <c r="F35" s="657"/>
      <c r="G35" s="136"/>
      <c r="I35" s="139" t="s">
        <v>99</v>
      </c>
      <c r="J35" s="667" t="s">
        <v>143</v>
      </c>
      <c r="K35" s="663"/>
      <c r="L35" s="663"/>
      <c r="M35" s="663"/>
      <c r="N35" s="663"/>
      <c r="O35" s="663"/>
      <c r="P35" s="663"/>
      <c r="Q35" s="663"/>
      <c r="R35" s="663"/>
      <c r="S35" s="663"/>
      <c r="T35" s="663"/>
      <c r="U35" s="151"/>
      <c r="V35" s="661"/>
      <c r="W35" s="662"/>
      <c r="X35" s="138" t="s">
        <v>95</v>
      </c>
      <c r="Z35" s="136"/>
      <c r="AA35" s="175"/>
      <c r="AB35" s="130"/>
      <c r="AC35" s="175"/>
      <c r="AD35" s="129"/>
    </row>
    <row r="36" spans="1:31" s="117" customFormat="1" ht="15.75" customHeight="1" x14ac:dyDescent="0.2">
      <c r="B36" s="655"/>
      <c r="C36" s="656"/>
      <c r="D36" s="656"/>
      <c r="E36" s="656"/>
      <c r="F36" s="657"/>
      <c r="G36" s="136"/>
      <c r="I36" s="135" t="s">
        <v>97</v>
      </c>
      <c r="J36" s="150" t="s">
        <v>108</v>
      </c>
      <c r="K36" s="123"/>
      <c r="L36" s="123"/>
      <c r="M36" s="123"/>
      <c r="N36" s="123"/>
      <c r="O36" s="123"/>
      <c r="P36" s="123"/>
      <c r="Q36" s="123"/>
      <c r="R36" s="123"/>
      <c r="S36" s="123"/>
      <c r="T36" s="123"/>
      <c r="U36" s="123"/>
      <c r="V36" s="668"/>
      <c r="W36" s="669"/>
      <c r="X36" s="132" t="s">
        <v>95</v>
      </c>
      <c r="Y36" s="119"/>
      <c r="Z36" s="131"/>
      <c r="AA36" s="130" t="s">
        <v>44</v>
      </c>
      <c r="AB36" s="130" t="s">
        <v>94</v>
      </c>
      <c r="AC36" s="130" t="s">
        <v>44</v>
      </c>
      <c r="AD36" s="129"/>
    </row>
    <row r="37" spans="1:31" s="117" customFormat="1" ht="24" customHeight="1" x14ac:dyDescent="0.2">
      <c r="B37" s="655"/>
      <c r="C37" s="656"/>
      <c r="D37" s="656"/>
      <c r="E37" s="656"/>
      <c r="F37" s="657"/>
      <c r="G37" s="136"/>
      <c r="I37" s="705" t="s">
        <v>142</v>
      </c>
      <c r="J37" s="705"/>
      <c r="K37" s="705"/>
      <c r="L37" s="705"/>
      <c r="M37" s="705"/>
      <c r="N37" s="705"/>
      <c r="O37" s="705"/>
      <c r="P37" s="705"/>
      <c r="Q37" s="705"/>
      <c r="R37" s="705"/>
      <c r="S37" s="705"/>
      <c r="T37" s="705"/>
      <c r="U37" s="705"/>
      <c r="V37" s="705"/>
      <c r="W37" s="705"/>
      <c r="X37" s="705"/>
      <c r="Y37" s="119"/>
      <c r="Z37" s="180"/>
      <c r="AA37" s="130"/>
      <c r="AB37" s="130"/>
      <c r="AC37" s="130"/>
      <c r="AD37" s="179"/>
    </row>
    <row r="38" spans="1:31" s="117" customFormat="1" ht="4.5" customHeight="1" x14ac:dyDescent="0.2">
      <c r="A38" s="182"/>
      <c r="B38" s="659"/>
      <c r="C38" s="659"/>
      <c r="D38" s="659"/>
      <c r="E38" s="659"/>
      <c r="F38" s="660"/>
      <c r="G38" s="124"/>
      <c r="H38" s="123"/>
      <c r="I38" s="123"/>
      <c r="J38" s="123"/>
      <c r="K38" s="123"/>
      <c r="L38" s="123"/>
      <c r="M38" s="123"/>
      <c r="N38" s="123"/>
      <c r="O38" s="123"/>
      <c r="P38" s="123"/>
      <c r="Q38" s="123"/>
      <c r="R38" s="123"/>
      <c r="S38" s="123"/>
      <c r="T38" s="125"/>
      <c r="U38" s="125"/>
      <c r="V38" s="123"/>
      <c r="W38" s="123"/>
      <c r="X38" s="123"/>
      <c r="Y38" s="123"/>
      <c r="Z38" s="124"/>
      <c r="AA38" s="123"/>
      <c r="AB38" s="123"/>
      <c r="AC38" s="122"/>
      <c r="AD38" s="121"/>
      <c r="AE38" s="136"/>
    </row>
    <row r="39" spans="1:31" s="117" customFormat="1" ht="7.5" customHeight="1" x14ac:dyDescent="0.2">
      <c r="B39" s="120"/>
      <c r="C39" s="147"/>
      <c r="D39" s="120"/>
      <c r="E39" s="120"/>
      <c r="F39" s="120"/>
      <c r="T39" s="119"/>
      <c r="U39" s="119"/>
    </row>
    <row r="40" spans="1:31" s="117" customFormat="1" ht="13.5" customHeight="1" x14ac:dyDescent="0.2">
      <c r="B40" s="117" t="s">
        <v>144</v>
      </c>
      <c r="C40" s="120"/>
      <c r="D40" s="120"/>
      <c r="E40" s="120"/>
      <c r="F40" s="120"/>
      <c r="T40" s="119"/>
      <c r="U40" s="119"/>
    </row>
    <row r="41" spans="1:31" s="117" customFormat="1" x14ac:dyDescent="0.2">
      <c r="B41" s="181" t="s">
        <v>110</v>
      </c>
      <c r="C41" s="178"/>
      <c r="D41" s="120"/>
      <c r="E41" s="120"/>
      <c r="F41" s="120"/>
      <c r="T41" s="119"/>
      <c r="U41" s="119"/>
    </row>
    <row r="42" spans="1:31" s="117" customFormat="1" ht="4.5" customHeight="1" x14ac:dyDescent="0.2">
      <c r="B42" s="652" t="s">
        <v>109</v>
      </c>
      <c r="C42" s="653"/>
      <c r="D42" s="653"/>
      <c r="E42" s="653"/>
      <c r="F42" s="654"/>
      <c r="G42" s="145"/>
      <c r="H42" s="144"/>
      <c r="I42" s="144"/>
      <c r="J42" s="144"/>
      <c r="K42" s="144"/>
      <c r="L42" s="144"/>
      <c r="M42" s="144"/>
      <c r="N42" s="144"/>
      <c r="O42" s="144"/>
      <c r="P42" s="144"/>
      <c r="Q42" s="144"/>
      <c r="R42" s="144"/>
      <c r="S42" s="144"/>
      <c r="T42" s="144"/>
      <c r="U42" s="144"/>
      <c r="V42" s="144"/>
      <c r="W42" s="144"/>
      <c r="X42" s="144"/>
      <c r="Y42" s="144"/>
      <c r="Z42" s="145"/>
      <c r="AA42" s="144"/>
      <c r="AB42" s="144"/>
      <c r="AC42" s="143"/>
      <c r="AD42" s="142"/>
    </row>
    <row r="43" spans="1:31" s="117" customFormat="1" ht="15.75" customHeight="1" x14ac:dyDescent="0.2">
      <c r="B43" s="655"/>
      <c r="C43" s="656"/>
      <c r="D43" s="656"/>
      <c r="E43" s="656"/>
      <c r="F43" s="657"/>
      <c r="G43" s="136"/>
      <c r="H43" s="117" t="s">
        <v>111</v>
      </c>
      <c r="Z43" s="136"/>
      <c r="AA43" s="141" t="s">
        <v>101</v>
      </c>
      <c r="AB43" s="141" t="s">
        <v>94</v>
      </c>
      <c r="AC43" s="141" t="s">
        <v>100</v>
      </c>
      <c r="AD43" s="140"/>
    </row>
    <row r="44" spans="1:31" s="117" customFormat="1" ht="29.25" customHeight="1" x14ac:dyDescent="0.2">
      <c r="B44" s="655"/>
      <c r="C44" s="656"/>
      <c r="D44" s="656"/>
      <c r="E44" s="656"/>
      <c r="F44" s="657"/>
      <c r="G44" s="136"/>
      <c r="I44" s="139" t="s">
        <v>99</v>
      </c>
      <c r="J44" s="667" t="s">
        <v>143</v>
      </c>
      <c r="K44" s="663"/>
      <c r="L44" s="663"/>
      <c r="M44" s="663"/>
      <c r="N44" s="663"/>
      <c r="O44" s="663"/>
      <c r="P44" s="663"/>
      <c r="Q44" s="663"/>
      <c r="R44" s="663"/>
      <c r="S44" s="663"/>
      <c r="T44" s="663"/>
      <c r="U44" s="138"/>
      <c r="V44" s="691"/>
      <c r="W44" s="661"/>
      <c r="X44" s="138" t="s">
        <v>95</v>
      </c>
      <c r="Z44" s="136"/>
      <c r="AA44" s="175"/>
      <c r="AB44" s="130"/>
      <c r="AC44" s="175"/>
      <c r="AD44" s="129"/>
    </row>
    <row r="45" spans="1:31" s="117" customFormat="1" ht="15.75" customHeight="1" x14ac:dyDescent="0.2">
      <c r="B45" s="655"/>
      <c r="C45" s="656"/>
      <c r="D45" s="656"/>
      <c r="E45" s="656"/>
      <c r="F45" s="657"/>
      <c r="G45" s="136"/>
      <c r="I45" s="135" t="s">
        <v>97</v>
      </c>
      <c r="J45" s="150" t="s">
        <v>108</v>
      </c>
      <c r="K45" s="123"/>
      <c r="L45" s="123"/>
      <c r="M45" s="123"/>
      <c r="N45" s="123"/>
      <c r="O45" s="123"/>
      <c r="P45" s="123"/>
      <c r="Q45" s="123"/>
      <c r="R45" s="123"/>
      <c r="S45" s="123"/>
      <c r="T45" s="123"/>
      <c r="U45" s="132"/>
      <c r="V45" s="691"/>
      <c r="W45" s="661"/>
      <c r="X45" s="132" t="s">
        <v>95</v>
      </c>
      <c r="Y45" s="119"/>
      <c r="Z45" s="131"/>
      <c r="AA45" s="130" t="s">
        <v>44</v>
      </c>
      <c r="AB45" s="130" t="s">
        <v>94</v>
      </c>
      <c r="AC45" s="130" t="s">
        <v>44</v>
      </c>
      <c r="AD45" s="129"/>
    </row>
    <row r="46" spans="1:31" s="117" customFormat="1" ht="24" customHeight="1" x14ac:dyDescent="0.2">
      <c r="B46" s="655"/>
      <c r="C46" s="656"/>
      <c r="D46" s="656"/>
      <c r="E46" s="656"/>
      <c r="F46" s="657"/>
      <c r="G46" s="136"/>
      <c r="I46" s="705" t="s">
        <v>142</v>
      </c>
      <c r="J46" s="705"/>
      <c r="K46" s="705"/>
      <c r="L46" s="705"/>
      <c r="M46" s="705"/>
      <c r="N46" s="705"/>
      <c r="O46" s="705"/>
      <c r="P46" s="705"/>
      <c r="Q46" s="705"/>
      <c r="R46" s="705"/>
      <c r="S46" s="705"/>
      <c r="T46" s="705"/>
      <c r="U46" s="705"/>
      <c r="V46" s="705"/>
      <c r="W46" s="705"/>
      <c r="X46" s="705"/>
      <c r="Y46" s="119"/>
      <c r="Z46" s="180"/>
      <c r="AA46" s="130"/>
      <c r="AB46" s="130"/>
      <c r="AC46" s="130"/>
      <c r="AD46" s="179"/>
    </row>
    <row r="47" spans="1:31" s="117" customFormat="1" ht="4.5" customHeight="1" x14ac:dyDescent="0.2">
      <c r="B47" s="658"/>
      <c r="C47" s="659"/>
      <c r="D47" s="659"/>
      <c r="E47" s="659"/>
      <c r="F47" s="660"/>
      <c r="G47" s="124"/>
      <c r="H47" s="123"/>
      <c r="I47" s="123"/>
      <c r="J47" s="123"/>
      <c r="K47" s="123"/>
      <c r="L47" s="123"/>
      <c r="M47" s="123"/>
      <c r="N47" s="123"/>
      <c r="O47" s="123"/>
      <c r="P47" s="123"/>
      <c r="Q47" s="123"/>
      <c r="R47" s="123"/>
      <c r="S47" s="123"/>
      <c r="T47" s="125"/>
      <c r="U47" s="125"/>
      <c r="V47" s="123"/>
      <c r="W47" s="123"/>
      <c r="X47" s="123"/>
      <c r="Y47" s="123"/>
      <c r="Z47" s="124"/>
      <c r="AA47" s="123"/>
      <c r="AB47" s="123"/>
      <c r="AC47" s="122"/>
      <c r="AD47" s="121"/>
    </row>
    <row r="48" spans="1:31" s="117" customFormat="1" ht="4.5" customHeight="1" x14ac:dyDescent="0.2">
      <c r="B48" s="652" t="s">
        <v>141</v>
      </c>
      <c r="C48" s="653"/>
      <c r="D48" s="653"/>
      <c r="E48" s="653"/>
      <c r="F48" s="654"/>
      <c r="G48" s="145"/>
      <c r="H48" s="144"/>
      <c r="I48" s="144"/>
      <c r="J48" s="144"/>
      <c r="K48" s="144"/>
      <c r="L48" s="144"/>
      <c r="M48" s="144"/>
      <c r="N48" s="144"/>
      <c r="O48" s="144"/>
      <c r="P48" s="144"/>
      <c r="Q48" s="144"/>
      <c r="R48" s="144"/>
      <c r="S48" s="144"/>
      <c r="T48" s="144"/>
      <c r="U48" s="144"/>
      <c r="V48" s="144"/>
      <c r="W48" s="144"/>
      <c r="X48" s="144"/>
      <c r="Y48" s="144"/>
      <c r="Z48" s="145"/>
      <c r="AA48" s="144"/>
      <c r="AB48" s="144"/>
      <c r="AC48" s="143"/>
      <c r="AD48" s="142"/>
    </row>
    <row r="49" spans="2:30" s="117" customFormat="1" ht="15.75" customHeight="1" x14ac:dyDescent="0.2">
      <c r="B49" s="655"/>
      <c r="C49" s="656"/>
      <c r="D49" s="656"/>
      <c r="E49" s="656"/>
      <c r="F49" s="657"/>
      <c r="G49" s="136"/>
      <c r="H49" s="117" t="s">
        <v>105</v>
      </c>
      <c r="Z49" s="136"/>
      <c r="AA49" s="141" t="s">
        <v>101</v>
      </c>
      <c r="AB49" s="141" t="s">
        <v>94</v>
      </c>
      <c r="AC49" s="141" t="s">
        <v>100</v>
      </c>
      <c r="AD49" s="140"/>
    </row>
    <row r="50" spans="2:30" s="117" customFormat="1" ht="18" customHeight="1" x14ac:dyDescent="0.2">
      <c r="B50" s="655"/>
      <c r="C50" s="656"/>
      <c r="D50" s="656"/>
      <c r="E50" s="656"/>
      <c r="F50" s="657"/>
      <c r="G50" s="136"/>
      <c r="I50" s="139" t="s">
        <v>99</v>
      </c>
      <c r="J50" s="665" t="s">
        <v>98</v>
      </c>
      <c r="K50" s="666"/>
      <c r="L50" s="666"/>
      <c r="M50" s="666"/>
      <c r="N50" s="666"/>
      <c r="O50" s="666"/>
      <c r="P50" s="666"/>
      <c r="Q50" s="666"/>
      <c r="R50" s="666"/>
      <c r="S50" s="666"/>
      <c r="T50" s="666"/>
      <c r="U50" s="138"/>
      <c r="V50" s="691"/>
      <c r="W50" s="661"/>
      <c r="X50" s="138" t="s">
        <v>95</v>
      </c>
      <c r="Z50" s="136"/>
      <c r="AA50" s="175"/>
      <c r="AB50" s="130"/>
      <c r="AC50" s="175"/>
      <c r="AD50" s="129"/>
    </row>
    <row r="51" spans="2:30" s="117" customFormat="1" ht="18" customHeight="1" x14ac:dyDescent="0.2">
      <c r="B51" s="655"/>
      <c r="C51" s="656"/>
      <c r="D51" s="656"/>
      <c r="E51" s="656"/>
      <c r="F51" s="657"/>
      <c r="G51" s="136"/>
      <c r="I51" s="135" t="s">
        <v>97</v>
      </c>
      <c r="J51" s="680" t="s">
        <v>104</v>
      </c>
      <c r="K51" s="681"/>
      <c r="L51" s="681"/>
      <c r="M51" s="681"/>
      <c r="N51" s="681"/>
      <c r="O51" s="681"/>
      <c r="P51" s="681"/>
      <c r="Q51" s="681"/>
      <c r="R51" s="681"/>
      <c r="S51" s="681"/>
      <c r="T51" s="681"/>
      <c r="U51" s="132"/>
      <c r="V51" s="707"/>
      <c r="W51" s="668"/>
      <c r="X51" s="132" t="s">
        <v>95</v>
      </c>
      <c r="Y51" s="119"/>
      <c r="Z51" s="131"/>
      <c r="AA51" s="130" t="s">
        <v>44</v>
      </c>
      <c r="AB51" s="130" t="s">
        <v>94</v>
      </c>
      <c r="AC51" s="130" t="s">
        <v>44</v>
      </c>
      <c r="AD51" s="129"/>
    </row>
    <row r="52" spans="2:30" s="117" customFormat="1" ht="4.5" customHeight="1" x14ac:dyDescent="0.2">
      <c r="B52" s="658"/>
      <c r="C52" s="659"/>
      <c r="D52" s="659"/>
      <c r="E52" s="659"/>
      <c r="F52" s="660"/>
      <c r="G52" s="124"/>
      <c r="H52" s="123"/>
      <c r="I52" s="123"/>
      <c r="J52" s="123"/>
      <c r="K52" s="123"/>
      <c r="L52" s="123"/>
      <c r="M52" s="123"/>
      <c r="N52" s="123"/>
      <c r="O52" s="123"/>
      <c r="P52" s="123"/>
      <c r="Q52" s="123"/>
      <c r="R52" s="123"/>
      <c r="S52" s="123"/>
      <c r="T52" s="125"/>
      <c r="U52" s="125"/>
      <c r="V52" s="148"/>
      <c r="W52" s="148"/>
      <c r="X52" s="123"/>
      <c r="Y52" s="123"/>
      <c r="Z52" s="124"/>
      <c r="AA52" s="123"/>
      <c r="AB52" s="123"/>
      <c r="AC52" s="122"/>
      <c r="AD52" s="121"/>
    </row>
    <row r="53" spans="2:30" s="117" customFormat="1" ht="4.5" customHeight="1" x14ac:dyDescent="0.2">
      <c r="B53" s="652" t="s">
        <v>103</v>
      </c>
      <c r="C53" s="653"/>
      <c r="D53" s="653"/>
      <c r="E53" s="653"/>
      <c r="F53" s="654"/>
      <c r="G53" s="145"/>
      <c r="H53" s="144"/>
      <c r="I53" s="144"/>
      <c r="J53" s="144"/>
      <c r="K53" s="144"/>
      <c r="L53" s="144"/>
      <c r="M53" s="144"/>
      <c r="N53" s="144"/>
      <c r="O53" s="144"/>
      <c r="P53" s="144"/>
      <c r="Q53" s="144"/>
      <c r="R53" s="144"/>
      <c r="S53" s="144"/>
      <c r="T53" s="144"/>
      <c r="U53" s="144"/>
      <c r="V53" s="146"/>
      <c r="W53" s="146"/>
      <c r="X53" s="144"/>
      <c r="Y53" s="144"/>
      <c r="Z53" s="145"/>
      <c r="AA53" s="144"/>
      <c r="AB53" s="144"/>
      <c r="AC53" s="143"/>
      <c r="AD53" s="142"/>
    </row>
    <row r="54" spans="2:30" s="117" customFormat="1" ht="15.75" customHeight="1" x14ac:dyDescent="0.2">
      <c r="B54" s="655"/>
      <c r="C54" s="656"/>
      <c r="D54" s="656"/>
      <c r="E54" s="656"/>
      <c r="F54" s="657"/>
      <c r="G54" s="136"/>
      <c r="H54" s="117" t="s">
        <v>102</v>
      </c>
      <c r="V54" s="130"/>
      <c r="W54" s="130"/>
      <c r="Z54" s="136"/>
      <c r="AA54" s="141" t="s">
        <v>101</v>
      </c>
      <c r="AB54" s="141" t="s">
        <v>94</v>
      </c>
      <c r="AC54" s="141" t="s">
        <v>100</v>
      </c>
      <c r="AD54" s="140"/>
    </row>
    <row r="55" spans="2:30" s="117" customFormat="1" ht="18.75" customHeight="1" x14ac:dyDescent="0.2">
      <c r="B55" s="655"/>
      <c r="C55" s="656"/>
      <c r="D55" s="656"/>
      <c r="E55" s="656"/>
      <c r="F55" s="657"/>
      <c r="G55" s="136"/>
      <c r="I55" s="139" t="s">
        <v>99</v>
      </c>
      <c r="J55" s="665" t="s">
        <v>140</v>
      </c>
      <c r="K55" s="666"/>
      <c r="L55" s="666"/>
      <c r="M55" s="666"/>
      <c r="N55" s="666"/>
      <c r="O55" s="666"/>
      <c r="P55" s="666"/>
      <c r="Q55" s="666"/>
      <c r="R55" s="666"/>
      <c r="S55" s="666"/>
      <c r="T55" s="666"/>
      <c r="U55" s="138"/>
      <c r="V55" s="691"/>
      <c r="W55" s="661"/>
      <c r="X55" s="138" t="s">
        <v>95</v>
      </c>
      <c r="Z55" s="136"/>
      <c r="AA55" s="175"/>
      <c r="AB55" s="130"/>
      <c r="AC55" s="175"/>
      <c r="AD55" s="129"/>
    </row>
    <row r="56" spans="2:30" s="117" customFormat="1" ht="29.25" customHeight="1" x14ac:dyDescent="0.2">
      <c r="B56" s="655"/>
      <c r="C56" s="656"/>
      <c r="D56" s="656"/>
      <c r="E56" s="656"/>
      <c r="F56" s="657"/>
      <c r="G56" s="136"/>
      <c r="I56" s="135" t="s">
        <v>97</v>
      </c>
      <c r="J56" s="680" t="s">
        <v>96</v>
      </c>
      <c r="K56" s="681"/>
      <c r="L56" s="681"/>
      <c r="M56" s="681"/>
      <c r="N56" s="681"/>
      <c r="O56" s="681"/>
      <c r="P56" s="681"/>
      <c r="Q56" s="681"/>
      <c r="R56" s="681"/>
      <c r="S56" s="681"/>
      <c r="T56" s="681"/>
      <c r="U56" s="132"/>
      <c r="V56" s="707"/>
      <c r="W56" s="668"/>
      <c r="X56" s="132" t="s">
        <v>95</v>
      </c>
      <c r="Y56" s="119"/>
      <c r="Z56" s="131"/>
      <c r="AA56" s="130" t="s">
        <v>44</v>
      </c>
      <c r="AB56" s="130" t="s">
        <v>94</v>
      </c>
      <c r="AC56" s="130" t="s">
        <v>44</v>
      </c>
      <c r="AD56" s="129"/>
    </row>
    <row r="57" spans="2:30" s="117" customFormat="1" ht="4.5" customHeight="1" x14ac:dyDescent="0.2">
      <c r="B57" s="658"/>
      <c r="C57" s="659"/>
      <c r="D57" s="659"/>
      <c r="E57" s="659"/>
      <c r="F57" s="660"/>
      <c r="G57" s="124"/>
      <c r="H57" s="123"/>
      <c r="I57" s="123"/>
      <c r="J57" s="123"/>
      <c r="K57" s="123"/>
      <c r="L57" s="123"/>
      <c r="M57" s="123"/>
      <c r="N57" s="123"/>
      <c r="O57" s="123"/>
      <c r="P57" s="123"/>
      <c r="Q57" s="123"/>
      <c r="R57" s="123"/>
      <c r="S57" s="123"/>
      <c r="T57" s="125"/>
      <c r="U57" s="125"/>
      <c r="V57" s="123"/>
      <c r="W57" s="123"/>
      <c r="X57" s="123"/>
      <c r="Y57" s="123"/>
      <c r="Z57" s="124"/>
      <c r="AA57" s="123"/>
      <c r="AB57" s="123"/>
      <c r="AC57" s="122"/>
      <c r="AD57" s="121"/>
    </row>
    <row r="58" spans="2:30" s="117" customFormat="1" ht="4.5" customHeight="1" x14ac:dyDescent="0.2">
      <c r="B58" s="120"/>
      <c r="C58" s="120"/>
      <c r="D58" s="120"/>
      <c r="E58" s="120"/>
      <c r="F58" s="120"/>
      <c r="T58" s="119"/>
      <c r="U58" s="119"/>
    </row>
    <row r="59" spans="2:30" s="117" customFormat="1" ht="13.5" customHeight="1" x14ac:dyDescent="0.2">
      <c r="B59" s="695" t="s">
        <v>93</v>
      </c>
      <c r="C59" s="664"/>
      <c r="D59" s="118" t="s">
        <v>135</v>
      </c>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row>
    <row r="60" spans="2:30" s="117" customFormat="1" ht="34.5" customHeight="1" x14ac:dyDescent="0.2">
      <c r="B60" s="695" t="s">
        <v>139</v>
      </c>
      <c r="C60" s="664"/>
      <c r="D60" s="672" t="s">
        <v>138</v>
      </c>
      <c r="E60" s="672"/>
      <c r="F60" s="672"/>
      <c r="G60" s="672"/>
      <c r="H60" s="672"/>
      <c r="I60" s="672"/>
      <c r="J60" s="672"/>
      <c r="K60" s="672"/>
      <c r="L60" s="672"/>
      <c r="M60" s="672"/>
      <c r="N60" s="672"/>
      <c r="O60" s="672"/>
      <c r="P60" s="672"/>
      <c r="Q60" s="672"/>
      <c r="R60" s="672"/>
      <c r="S60" s="672"/>
      <c r="T60" s="672"/>
      <c r="U60" s="672"/>
      <c r="V60" s="672"/>
      <c r="W60" s="672"/>
      <c r="X60" s="672"/>
      <c r="Y60" s="672"/>
      <c r="Z60" s="672"/>
      <c r="AA60" s="672"/>
      <c r="AB60" s="672"/>
      <c r="AC60" s="672"/>
      <c r="AD60" s="672"/>
    </row>
    <row r="61" spans="2:30" s="117" customFormat="1" ht="22.5" customHeight="1" x14ac:dyDescent="0.2">
      <c r="B61" s="708" t="s">
        <v>440</v>
      </c>
      <c r="C61" s="708"/>
      <c r="D61" s="708"/>
      <c r="E61" s="708"/>
      <c r="F61" s="708"/>
      <c r="G61" s="708"/>
      <c r="H61" s="708"/>
      <c r="I61" s="708"/>
      <c r="J61" s="708"/>
      <c r="K61" s="708"/>
      <c r="L61" s="708"/>
      <c r="M61" s="708"/>
      <c r="N61" s="708"/>
      <c r="O61" s="708"/>
      <c r="P61" s="708"/>
      <c r="Q61" s="708"/>
      <c r="R61" s="708"/>
      <c r="S61" s="708"/>
      <c r="T61" s="708"/>
      <c r="U61" s="708"/>
      <c r="V61" s="708"/>
      <c r="W61" s="708"/>
      <c r="X61" s="708"/>
      <c r="Y61" s="708"/>
      <c r="Z61" s="708"/>
      <c r="AA61" s="708"/>
      <c r="AB61" s="708"/>
      <c r="AC61" s="708"/>
      <c r="AD61" s="708"/>
    </row>
    <row r="62" spans="2:30" s="117" customFormat="1" x14ac:dyDescent="0.2">
      <c r="B62" s="709" t="s">
        <v>557</v>
      </c>
      <c r="C62" s="709"/>
      <c r="D62" s="709"/>
      <c r="E62" s="709"/>
      <c r="F62" s="709"/>
      <c r="G62" s="709"/>
      <c r="H62" s="709"/>
      <c r="I62" s="709"/>
      <c r="J62" s="709"/>
      <c r="K62" s="709"/>
      <c r="L62" s="709"/>
      <c r="M62" s="709"/>
      <c r="N62" s="709"/>
      <c r="O62" s="709"/>
      <c r="P62" s="709"/>
      <c r="Q62" s="709"/>
      <c r="R62" s="709"/>
      <c r="S62" s="709"/>
      <c r="T62" s="709"/>
      <c r="U62" s="709"/>
      <c r="V62" s="709"/>
      <c r="W62" s="709"/>
      <c r="X62" s="709"/>
      <c r="Y62" s="709"/>
      <c r="Z62" s="709"/>
      <c r="AA62" s="709"/>
      <c r="AB62" s="709"/>
      <c r="AC62" s="709"/>
      <c r="AD62" s="709"/>
    </row>
    <row r="63" spans="2:30" s="116" customFormat="1" x14ac:dyDescent="0.2">
      <c r="B63" s="709"/>
      <c r="C63" s="709"/>
      <c r="D63" s="709"/>
      <c r="E63" s="709"/>
      <c r="F63" s="709"/>
      <c r="G63" s="709"/>
      <c r="H63" s="709"/>
      <c r="I63" s="709"/>
      <c r="J63" s="709"/>
      <c r="K63" s="709"/>
      <c r="L63" s="709"/>
      <c r="M63" s="709"/>
      <c r="N63" s="709"/>
      <c r="O63" s="709"/>
      <c r="P63" s="709"/>
      <c r="Q63" s="709"/>
      <c r="R63" s="709"/>
      <c r="S63" s="709"/>
      <c r="T63" s="709"/>
      <c r="U63" s="709"/>
      <c r="V63" s="709"/>
      <c r="W63" s="709"/>
      <c r="X63" s="709"/>
      <c r="Y63" s="709"/>
      <c r="Z63" s="709"/>
      <c r="AA63" s="709"/>
      <c r="AB63" s="709"/>
      <c r="AC63" s="709"/>
      <c r="AD63" s="709"/>
    </row>
    <row r="64" spans="2:30" x14ac:dyDescent="0.2">
      <c r="B64" s="709"/>
      <c r="C64" s="709"/>
      <c r="D64" s="709"/>
      <c r="E64" s="709"/>
      <c r="F64" s="709"/>
      <c r="G64" s="709"/>
      <c r="H64" s="709"/>
      <c r="I64" s="709"/>
      <c r="J64" s="709"/>
      <c r="K64" s="709"/>
      <c r="L64" s="709"/>
      <c r="M64" s="709"/>
      <c r="N64" s="709"/>
      <c r="O64" s="709"/>
      <c r="P64" s="709"/>
      <c r="Q64" s="709"/>
      <c r="R64" s="709"/>
      <c r="S64" s="709"/>
      <c r="T64" s="709"/>
      <c r="U64" s="709"/>
      <c r="V64" s="709"/>
      <c r="W64" s="709"/>
      <c r="X64" s="709"/>
      <c r="Y64" s="709"/>
      <c r="Z64" s="709"/>
      <c r="AA64" s="709"/>
      <c r="AB64" s="709"/>
      <c r="AC64" s="709"/>
      <c r="AD64" s="709"/>
    </row>
    <row r="65" spans="2:30" x14ac:dyDescent="0.2">
      <c r="B65" s="709"/>
      <c r="C65" s="709"/>
      <c r="D65" s="709"/>
      <c r="E65" s="709"/>
      <c r="F65" s="709"/>
      <c r="G65" s="709"/>
      <c r="H65" s="709"/>
      <c r="I65" s="709"/>
      <c r="J65" s="709"/>
      <c r="K65" s="709"/>
      <c r="L65" s="709"/>
      <c r="M65" s="709"/>
      <c r="N65" s="709"/>
      <c r="O65" s="709"/>
      <c r="P65" s="709"/>
      <c r="Q65" s="709"/>
      <c r="R65" s="709"/>
      <c r="S65" s="709"/>
      <c r="T65" s="709"/>
      <c r="U65" s="709"/>
      <c r="V65" s="709"/>
      <c r="W65" s="709"/>
      <c r="X65" s="709"/>
      <c r="Y65" s="709"/>
      <c r="Z65" s="709"/>
      <c r="AA65" s="709"/>
      <c r="AB65" s="709"/>
      <c r="AC65" s="709"/>
      <c r="AD65" s="709"/>
    </row>
    <row r="66" spans="2:30" s="116" customFormat="1" x14ac:dyDescent="0.2">
      <c r="B66" s="709"/>
      <c r="C66" s="709"/>
      <c r="D66" s="709"/>
      <c r="E66" s="709"/>
      <c r="F66" s="709"/>
      <c r="G66" s="709"/>
      <c r="H66" s="709"/>
      <c r="I66" s="709"/>
      <c r="J66" s="709"/>
      <c r="K66" s="709"/>
      <c r="L66" s="709"/>
      <c r="M66" s="709"/>
      <c r="N66" s="709"/>
      <c r="O66" s="709"/>
      <c r="P66" s="709"/>
      <c r="Q66" s="709"/>
      <c r="R66" s="709"/>
      <c r="S66" s="709"/>
      <c r="T66" s="709"/>
      <c r="U66" s="709"/>
      <c r="V66" s="709"/>
      <c r="W66" s="709"/>
      <c r="X66" s="709"/>
      <c r="Y66" s="709"/>
      <c r="Z66" s="709"/>
      <c r="AA66" s="709"/>
      <c r="AB66" s="709"/>
      <c r="AC66" s="709"/>
      <c r="AD66" s="709"/>
    </row>
    <row r="67" spans="2:30" s="116" customFormat="1" ht="13.5" customHeight="1" x14ac:dyDescent="0.2">
      <c r="B67" s="709"/>
      <c r="C67" s="709"/>
      <c r="D67" s="709"/>
      <c r="E67" s="709"/>
      <c r="F67" s="709"/>
      <c r="G67" s="709"/>
      <c r="H67" s="709"/>
      <c r="I67" s="709"/>
      <c r="J67" s="709"/>
      <c r="K67" s="709"/>
      <c r="L67" s="709"/>
      <c r="M67" s="709"/>
      <c r="N67" s="709"/>
      <c r="O67" s="709"/>
      <c r="P67" s="709"/>
      <c r="Q67" s="709"/>
      <c r="R67" s="709"/>
      <c r="S67" s="709"/>
      <c r="T67" s="709"/>
      <c r="U67" s="709"/>
      <c r="V67" s="709"/>
      <c r="W67" s="709"/>
      <c r="X67" s="709"/>
      <c r="Y67" s="709"/>
      <c r="Z67" s="709"/>
      <c r="AA67" s="709"/>
      <c r="AB67" s="709"/>
      <c r="AC67" s="709"/>
      <c r="AD67" s="709"/>
    </row>
    <row r="68" spans="2:30" s="116" customFormat="1" ht="13.5" customHeight="1" x14ac:dyDescent="0.2">
      <c r="B68" s="709"/>
      <c r="C68" s="709"/>
      <c r="D68" s="709"/>
      <c r="E68" s="709"/>
      <c r="F68" s="709"/>
      <c r="G68" s="709"/>
      <c r="H68" s="709"/>
      <c r="I68" s="709"/>
      <c r="J68" s="709"/>
      <c r="K68" s="709"/>
      <c r="L68" s="709"/>
      <c r="M68" s="709"/>
      <c r="N68" s="709"/>
      <c r="O68" s="709"/>
      <c r="P68" s="709"/>
      <c r="Q68" s="709"/>
      <c r="R68" s="709"/>
      <c r="S68" s="709"/>
      <c r="T68" s="709"/>
      <c r="U68" s="709"/>
      <c r="V68" s="709"/>
      <c r="W68" s="709"/>
      <c r="X68" s="709"/>
      <c r="Y68" s="709"/>
      <c r="Z68" s="709"/>
      <c r="AA68" s="709"/>
      <c r="AB68" s="709"/>
      <c r="AC68" s="709"/>
      <c r="AD68" s="709"/>
    </row>
    <row r="69" spans="2:30" s="116" customFormat="1" x14ac:dyDescent="0.2">
      <c r="B69" s="709"/>
      <c r="C69" s="709"/>
      <c r="D69" s="709"/>
      <c r="E69" s="709"/>
      <c r="F69" s="709"/>
      <c r="G69" s="709"/>
      <c r="H69" s="709"/>
      <c r="I69" s="709"/>
      <c r="J69" s="709"/>
      <c r="K69" s="709"/>
      <c r="L69" s="709"/>
      <c r="M69" s="709"/>
      <c r="N69" s="709"/>
      <c r="O69" s="709"/>
      <c r="P69" s="709"/>
      <c r="Q69" s="709"/>
      <c r="R69" s="709"/>
      <c r="S69" s="709"/>
      <c r="T69" s="709"/>
      <c r="U69" s="709"/>
      <c r="V69" s="709"/>
      <c r="W69" s="709"/>
      <c r="X69" s="709"/>
      <c r="Y69" s="709"/>
      <c r="Z69" s="709"/>
      <c r="AA69" s="709"/>
      <c r="AB69" s="709"/>
      <c r="AC69" s="709"/>
      <c r="AD69" s="709"/>
    </row>
    <row r="70" spans="2:30" s="116" customFormat="1" x14ac:dyDescent="0.2">
      <c r="B70" s="709"/>
      <c r="C70" s="709"/>
      <c r="D70" s="709"/>
      <c r="E70" s="709"/>
      <c r="F70" s="709"/>
      <c r="G70" s="709"/>
      <c r="H70" s="709"/>
      <c r="I70" s="709"/>
      <c r="J70" s="709"/>
      <c r="K70" s="709"/>
      <c r="L70" s="709"/>
      <c r="M70" s="709"/>
      <c r="N70" s="709"/>
      <c r="O70" s="709"/>
      <c r="P70" s="709"/>
      <c r="Q70" s="709"/>
      <c r="R70" s="709"/>
      <c r="S70" s="709"/>
      <c r="T70" s="709"/>
      <c r="U70" s="709"/>
      <c r="V70" s="709"/>
      <c r="W70" s="709"/>
      <c r="X70" s="709"/>
      <c r="Y70" s="709"/>
      <c r="Z70" s="709"/>
      <c r="AA70" s="709"/>
      <c r="AB70" s="709"/>
      <c r="AC70" s="709"/>
      <c r="AD70" s="709"/>
    </row>
    <row r="71" spans="2:30" s="116" customFormat="1" x14ac:dyDescent="0.2">
      <c r="B71" s="709"/>
      <c r="C71" s="709"/>
      <c r="D71" s="709"/>
      <c r="E71" s="709"/>
      <c r="F71" s="709"/>
      <c r="G71" s="709"/>
      <c r="H71" s="709"/>
      <c r="I71" s="709"/>
      <c r="J71" s="709"/>
      <c r="K71" s="709"/>
      <c r="L71" s="709"/>
      <c r="M71" s="709"/>
      <c r="N71" s="709"/>
      <c r="O71" s="709"/>
      <c r="P71" s="709"/>
      <c r="Q71" s="709"/>
      <c r="R71" s="709"/>
      <c r="S71" s="709"/>
      <c r="T71" s="709"/>
      <c r="U71" s="709"/>
      <c r="V71" s="709"/>
      <c r="W71" s="709"/>
      <c r="X71" s="709"/>
      <c r="Y71" s="709"/>
      <c r="Z71" s="709"/>
      <c r="AA71" s="709"/>
      <c r="AB71" s="709"/>
      <c r="AC71" s="709"/>
      <c r="AD71" s="709"/>
    </row>
    <row r="72" spans="2:30" ht="156" customHeight="1" x14ac:dyDescent="0.2">
      <c r="B72" s="709"/>
      <c r="C72" s="709"/>
      <c r="D72" s="709"/>
      <c r="E72" s="709"/>
      <c r="F72" s="709"/>
      <c r="G72" s="709"/>
      <c r="H72" s="709"/>
      <c r="I72" s="709"/>
      <c r="J72" s="709"/>
      <c r="K72" s="709"/>
      <c r="L72" s="709"/>
      <c r="M72" s="709"/>
      <c r="N72" s="709"/>
      <c r="O72" s="709"/>
      <c r="P72" s="709"/>
      <c r="Q72" s="709"/>
      <c r="R72" s="709"/>
      <c r="S72" s="709"/>
      <c r="T72" s="709"/>
      <c r="U72" s="709"/>
      <c r="V72" s="709"/>
      <c r="W72" s="709"/>
      <c r="X72" s="709"/>
      <c r="Y72" s="709"/>
      <c r="Z72" s="709"/>
      <c r="AA72" s="709"/>
      <c r="AB72" s="709"/>
      <c r="AC72" s="709"/>
      <c r="AD72" s="709"/>
    </row>
    <row r="73" spans="2:30" x14ac:dyDescent="0.2">
      <c r="B73" s="709"/>
      <c r="C73" s="709"/>
      <c r="D73" s="709"/>
      <c r="E73" s="709"/>
      <c r="F73" s="709"/>
      <c r="G73" s="709"/>
      <c r="H73" s="709"/>
      <c r="I73" s="709"/>
      <c r="J73" s="709"/>
      <c r="K73" s="709"/>
      <c r="L73" s="709"/>
      <c r="M73" s="709"/>
      <c r="N73" s="709"/>
      <c r="O73" s="709"/>
      <c r="P73" s="709"/>
      <c r="Q73" s="709"/>
      <c r="R73" s="709"/>
      <c r="S73" s="709"/>
      <c r="T73" s="709"/>
      <c r="U73" s="709"/>
      <c r="V73" s="709"/>
      <c r="W73" s="709"/>
      <c r="X73" s="709"/>
      <c r="Y73" s="709"/>
      <c r="Z73" s="709"/>
      <c r="AA73" s="709"/>
      <c r="AB73" s="709"/>
      <c r="AC73" s="709"/>
      <c r="AD73" s="709"/>
    </row>
    <row r="74" spans="2:30" x14ac:dyDescent="0.2">
      <c r="B74" s="709"/>
      <c r="C74" s="709"/>
      <c r="D74" s="709"/>
      <c r="E74" s="709"/>
      <c r="F74" s="709"/>
      <c r="G74" s="709"/>
      <c r="H74" s="709"/>
      <c r="I74" s="709"/>
      <c r="J74" s="709"/>
      <c r="K74" s="709"/>
      <c r="L74" s="709"/>
      <c r="M74" s="709"/>
      <c r="N74" s="709"/>
      <c r="O74" s="709"/>
      <c r="P74" s="709"/>
      <c r="Q74" s="709"/>
      <c r="R74" s="709"/>
      <c r="S74" s="709"/>
      <c r="T74" s="709"/>
      <c r="U74" s="709"/>
      <c r="V74" s="709"/>
      <c r="W74" s="709"/>
      <c r="X74" s="709"/>
      <c r="Y74" s="709"/>
      <c r="Z74" s="709"/>
      <c r="AA74" s="709"/>
      <c r="AB74" s="709"/>
      <c r="AC74" s="709"/>
      <c r="AD74" s="709"/>
    </row>
    <row r="75" spans="2:30" x14ac:dyDescent="0.2">
      <c r="B75" s="709"/>
      <c r="C75" s="709"/>
      <c r="D75" s="709"/>
      <c r="E75" s="709"/>
      <c r="F75" s="709"/>
      <c r="G75" s="709"/>
      <c r="H75" s="709"/>
      <c r="I75" s="709"/>
      <c r="J75" s="709"/>
      <c r="K75" s="709"/>
      <c r="L75" s="709"/>
      <c r="M75" s="709"/>
      <c r="N75" s="709"/>
      <c r="O75" s="709"/>
      <c r="P75" s="709"/>
      <c r="Q75" s="709"/>
      <c r="R75" s="709"/>
      <c r="S75" s="709"/>
      <c r="T75" s="709"/>
      <c r="U75" s="709"/>
      <c r="V75" s="709"/>
      <c r="W75" s="709"/>
      <c r="X75" s="709"/>
      <c r="Y75" s="709"/>
      <c r="Z75" s="709"/>
      <c r="AA75" s="709"/>
      <c r="AB75" s="709"/>
      <c r="AC75" s="709"/>
      <c r="AD75" s="709"/>
    </row>
    <row r="76" spans="2:30" x14ac:dyDescent="0.2">
      <c r="B76" s="709"/>
      <c r="C76" s="709"/>
      <c r="D76" s="709"/>
      <c r="E76" s="709"/>
      <c r="F76" s="709"/>
      <c r="G76" s="709"/>
      <c r="H76" s="709"/>
      <c r="I76" s="709"/>
      <c r="J76" s="709"/>
      <c r="K76" s="709"/>
      <c r="L76" s="709"/>
      <c r="M76" s="709"/>
      <c r="N76" s="709"/>
      <c r="O76" s="709"/>
      <c r="P76" s="709"/>
      <c r="Q76" s="709"/>
      <c r="R76" s="709"/>
      <c r="S76" s="709"/>
      <c r="T76" s="709"/>
      <c r="U76" s="709"/>
      <c r="V76" s="709"/>
      <c r="W76" s="709"/>
      <c r="X76" s="709"/>
      <c r="Y76" s="709"/>
      <c r="Z76" s="709"/>
      <c r="AA76" s="709"/>
      <c r="AB76" s="709"/>
      <c r="AC76" s="709"/>
      <c r="AD76" s="709"/>
    </row>
    <row r="77" spans="2:30" x14ac:dyDescent="0.2">
      <c r="B77" s="709"/>
      <c r="C77" s="709"/>
      <c r="D77" s="709"/>
      <c r="E77" s="709"/>
      <c r="F77" s="709"/>
      <c r="G77" s="709"/>
      <c r="H77" s="709"/>
      <c r="I77" s="709"/>
      <c r="J77" s="709"/>
      <c r="K77" s="709"/>
      <c r="L77" s="709"/>
      <c r="M77" s="709"/>
      <c r="N77" s="709"/>
      <c r="O77" s="709"/>
      <c r="P77" s="709"/>
      <c r="Q77" s="709"/>
      <c r="R77" s="709"/>
      <c r="S77" s="709"/>
      <c r="T77" s="709"/>
      <c r="U77" s="709"/>
      <c r="V77" s="709"/>
      <c r="W77" s="709"/>
      <c r="X77" s="709"/>
      <c r="Y77" s="709"/>
      <c r="Z77" s="709"/>
      <c r="AA77" s="709"/>
      <c r="AB77" s="709"/>
      <c r="AC77" s="709"/>
      <c r="AD77" s="709"/>
    </row>
    <row r="78" spans="2:30" x14ac:dyDescent="0.2">
      <c r="B78" s="709"/>
      <c r="C78" s="709"/>
      <c r="D78" s="709"/>
      <c r="E78" s="709"/>
      <c r="F78" s="709"/>
      <c r="G78" s="709"/>
      <c r="H78" s="709"/>
      <c r="I78" s="709"/>
      <c r="J78" s="709"/>
      <c r="K78" s="709"/>
      <c r="L78" s="709"/>
      <c r="M78" s="709"/>
      <c r="N78" s="709"/>
      <c r="O78" s="709"/>
      <c r="P78" s="709"/>
      <c r="Q78" s="709"/>
      <c r="R78" s="709"/>
      <c r="S78" s="709"/>
      <c r="T78" s="709"/>
      <c r="U78" s="709"/>
      <c r="V78" s="709"/>
      <c r="W78" s="709"/>
      <c r="X78" s="709"/>
      <c r="Y78" s="709"/>
      <c r="Z78" s="709"/>
      <c r="AA78" s="709"/>
      <c r="AB78" s="709"/>
      <c r="AC78" s="709"/>
      <c r="AD78" s="709"/>
    </row>
    <row r="79" spans="2:30" x14ac:dyDescent="0.2">
      <c r="B79" s="709"/>
      <c r="C79" s="709"/>
      <c r="D79" s="709"/>
      <c r="E79" s="709"/>
      <c r="F79" s="709"/>
      <c r="G79" s="709"/>
      <c r="H79" s="709"/>
      <c r="I79" s="709"/>
      <c r="J79" s="709"/>
      <c r="K79" s="709"/>
      <c r="L79" s="709"/>
      <c r="M79" s="709"/>
      <c r="N79" s="709"/>
      <c r="O79" s="709"/>
      <c r="P79" s="709"/>
      <c r="Q79" s="709"/>
      <c r="R79" s="709"/>
      <c r="S79" s="709"/>
      <c r="T79" s="709"/>
      <c r="U79" s="709"/>
      <c r="V79" s="709"/>
      <c r="W79" s="709"/>
      <c r="X79" s="709"/>
      <c r="Y79" s="709"/>
      <c r="Z79" s="709"/>
      <c r="AA79" s="709"/>
      <c r="AB79" s="709"/>
      <c r="AC79" s="709"/>
      <c r="AD79" s="709"/>
    </row>
    <row r="80" spans="2:30" x14ac:dyDescent="0.2">
      <c r="B80" s="709"/>
      <c r="C80" s="709"/>
      <c r="D80" s="709"/>
      <c r="E80" s="709"/>
      <c r="F80" s="709"/>
      <c r="G80" s="709"/>
      <c r="H80" s="709"/>
      <c r="I80" s="709"/>
      <c r="J80" s="709"/>
      <c r="K80" s="709"/>
      <c r="L80" s="709"/>
      <c r="M80" s="709"/>
      <c r="N80" s="709"/>
      <c r="O80" s="709"/>
      <c r="P80" s="709"/>
      <c r="Q80" s="709"/>
      <c r="R80" s="709"/>
      <c r="S80" s="709"/>
      <c r="T80" s="709"/>
      <c r="U80" s="709"/>
      <c r="V80" s="709"/>
      <c r="W80" s="709"/>
      <c r="X80" s="709"/>
      <c r="Y80" s="709"/>
      <c r="Z80" s="709"/>
      <c r="AA80" s="709"/>
      <c r="AB80" s="709"/>
      <c r="AC80" s="709"/>
      <c r="AD80" s="709"/>
    </row>
    <row r="81" spans="2:30" x14ac:dyDescent="0.2">
      <c r="B81" s="709"/>
      <c r="C81" s="709"/>
      <c r="D81" s="709"/>
      <c r="E81" s="709"/>
      <c r="F81" s="709"/>
      <c r="G81" s="709"/>
      <c r="H81" s="709"/>
      <c r="I81" s="709"/>
      <c r="J81" s="709"/>
      <c r="K81" s="709"/>
      <c r="L81" s="709"/>
      <c r="M81" s="709"/>
      <c r="N81" s="709"/>
      <c r="O81" s="709"/>
      <c r="P81" s="709"/>
      <c r="Q81" s="709"/>
      <c r="R81" s="709"/>
      <c r="S81" s="709"/>
      <c r="T81" s="709"/>
      <c r="U81" s="709"/>
      <c r="V81" s="709"/>
      <c r="W81" s="709"/>
      <c r="X81" s="709"/>
      <c r="Y81" s="709"/>
      <c r="Z81" s="709"/>
      <c r="AA81" s="709"/>
      <c r="AB81" s="709"/>
      <c r="AC81" s="709"/>
      <c r="AD81" s="709"/>
    </row>
    <row r="82" spans="2:30" x14ac:dyDescent="0.2">
      <c r="B82" s="709"/>
      <c r="C82" s="709"/>
      <c r="D82" s="709"/>
      <c r="E82" s="709"/>
      <c r="F82" s="709"/>
      <c r="G82" s="709"/>
      <c r="H82" s="709"/>
      <c r="I82" s="709"/>
      <c r="J82" s="709"/>
      <c r="K82" s="709"/>
      <c r="L82" s="709"/>
      <c r="M82" s="709"/>
      <c r="N82" s="709"/>
      <c r="O82" s="709"/>
      <c r="P82" s="709"/>
      <c r="Q82" s="709"/>
      <c r="R82" s="709"/>
      <c r="S82" s="709"/>
      <c r="T82" s="709"/>
      <c r="U82" s="709"/>
      <c r="V82" s="709"/>
      <c r="W82" s="709"/>
      <c r="X82" s="709"/>
      <c r="Y82" s="709"/>
      <c r="Z82" s="709"/>
      <c r="AA82" s="709"/>
      <c r="AB82" s="709"/>
      <c r="AC82" s="709"/>
      <c r="AD82" s="709"/>
    </row>
    <row r="83" spans="2:30" x14ac:dyDescent="0.2">
      <c r="B83" s="709"/>
      <c r="C83" s="709"/>
      <c r="D83" s="709"/>
      <c r="E83" s="709"/>
      <c r="F83" s="709"/>
      <c r="G83" s="709"/>
      <c r="H83" s="709"/>
      <c r="I83" s="709"/>
      <c r="J83" s="709"/>
      <c r="K83" s="709"/>
      <c r="L83" s="709"/>
      <c r="M83" s="709"/>
      <c r="N83" s="709"/>
      <c r="O83" s="709"/>
      <c r="P83" s="709"/>
      <c r="Q83" s="709"/>
      <c r="R83" s="709"/>
      <c r="S83" s="709"/>
      <c r="T83" s="709"/>
      <c r="U83" s="709"/>
      <c r="V83" s="709"/>
      <c r="W83" s="709"/>
      <c r="X83" s="709"/>
      <c r="Y83" s="709"/>
      <c r="Z83" s="709"/>
      <c r="AA83" s="709"/>
      <c r="AB83" s="709"/>
      <c r="AC83" s="709"/>
      <c r="AD83" s="709"/>
    </row>
    <row r="84" spans="2:30" x14ac:dyDescent="0.2">
      <c r="B84" s="709"/>
      <c r="C84" s="709"/>
      <c r="D84" s="709"/>
      <c r="E84" s="709"/>
      <c r="F84" s="709"/>
      <c r="G84" s="709"/>
      <c r="H84" s="709"/>
      <c r="I84" s="709"/>
      <c r="J84" s="709"/>
      <c r="K84" s="709"/>
      <c r="L84" s="709"/>
      <c r="M84" s="709"/>
      <c r="N84" s="709"/>
      <c r="O84" s="709"/>
      <c r="P84" s="709"/>
      <c r="Q84" s="709"/>
      <c r="R84" s="709"/>
      <c r="S84" s="709"/>
      <c r="T84" s="709"/>
      <c r="U84" s="709"/>
      <c r="V84" s="709"/>
      <c r="W84" s="709"/>
      <c r="X84" s="709"/>
      <c r="Y84" s="709"/>
      <c r="Z84" s="709"/>
      <c r="AA84" s="709"/>
      <c r="AB84" s="709"/>
      <c r="AC84" s="709"/>
      <c r="AD84" s="709"/>
    </row>
    <row r="122" spans="3:7" x14ac:dyDescent="0.2">
      <c r="C122" s="115"/>
      <c r="D122" s="115"/>
      <c r="E122" s="115"/>
      <c r="F122" s="115"/>
      <c r="G122" s="115"/>
    </row>
    <row r="123" spans="3:7" x14ac:dyDescent="0.2">
      <c r="C123" s="114"/>
    </row>
  </sheetData>
  <mergeCells count="46">
    <mergeCell ref="B61:AD61"/>
    <mergeCell ref="B62:AD8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9"/>
  <dataValidations count="1">
    <dataValidation type="list" allowBlank="1" showInputMessage="1" showErrorMessage="1" sqref="G9:G12 L9 Q9 T10 S11 AA15:AA16 AC15:AC16 AA24 AC24 AA28 AC28 AA36 AC36 AA45 AC45 AA51 AC51 AA56 AC56" xr:uid="{DD4D6A1F-3A62-4561-AEDB-59D799DC695B}">
      <formula1>"□,■"</formula1>
    </dataValidation>
  </dataValidations>
  <pageMargins left="0.7" right="0.7" top="0.75" bottom="0.75" header="0.3" footer="0.3"/>
  <pageSetup paperSize="9" scale="88" orientation="portrait" r:id="rId1"/>
  <rowBreaks count="1" manualBreakCount="1">
    <brk id="58" max="2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F688F-DBEA-4763-9E43-706058391F7A}">
  <sheetPr>
    <tabColor rgb="FF0070C0"/>
  </sheetPr>
  <dimension ref="B1:AD121"/>
  <sheetViews>
    <sheetView view="pageBreakPreview" zoomScaleNormal="100" zoomScaleSheetLayoutView="100" workbookViewId="0"/>
  </sheetViews>
  <sheetFormatPr defaultColWidth="3.44140625" defaultRowHeight="13.2" x14ac:dyDescent="0.2"/>
  <cols>
    <col min="1" max="1" width="1.21875" style="112" customWidth="1"/>
    <col min="2" max="2" width="3.109375" style="113" customWidth="1"/>
    <col min="3" max="30" width="3.109375" style="112" customWidth="1"/>
    <col min="31" max="31" width="1.21875" style="112" customWidth="1"/>
    <col min="32" max="16384" width="3.44140625" style="112"/>
  </cols>
  <sheetData>
    <row r="1" spans="2:30" s="117" customFormat="1" x14ac:dyDescent="0.2"/>
    <row r="2" spans="2:30" s="117" customFormat="1" x14ac:dyDescent="0.2">
      <c r="B2" s="117" t="s">
        <v>1073</v>
      </c>
    </row>
    <row r="3" spans="2:30" s="117" customFormat="1" x14ac:dyDescent="0.2">
      <c r="U3" s="171" t="s">
        <v>134</v>
      </c>
      <c r="V3" s="622"/>
      <c r="W3" s="622"/>
      <c r="X3" s="130" t="s">
        <v>133</v>
      </c>
      <c r="Y3" s="622"/>
      <c r="Z3" s="622"/>
      <c r="AA3" s="130" t="s">
        <v>132</v>
      </c>
      <c r="AB3" s="622"/>
      <c r="AC3" s="622"/>
      <c r="AD3" s="130" t="s">
        <v>131</v>
      </c>
    </row>
    <row r="4" spans="2:30" s="117" customFormat="1" x14ac:dyDescent="0.2">
      <c r="AD4" s="171"/>
    </row>
    <row r="5" spans="2:30" s="117" customFormat="1" ht="27.75" customHeight="1" x14ac:dyDescent="0.2">
      <c r="B5" s="656" t="s">
        <v>1072</v>
      </c>
      <c r="C5" s="656"/>
      <c r="D5" s="656"/>
      <c r="E5" s="656"/>
      <c r="F5" s="656"/>
      <c r="G5" s="656"/>
      <c r="H5" s="656"/>
      <c r="I5" s="656"/>
      <c r="J5" s="656"/>
      <c r="K5" s="656"/>
      <c r="L5" s="656"/>
      <c r="M5" s="656"/>
      <c r="N5" s="656"/>
      <c r="O5" s="656"/>
      <c r="P5" s="656"/>
      <c r="Q5" s="656"/>
      <c r="R5" s="656"/>
      <c r="S5" s="656"/>
      <c r="T5" s="656"/>
      <c r="U5" s="656"/>
      <c r="V5" s="656"/>
      <c r="W5" s="656"/>
      <c r="X5" s="656"/>
      <c r="Y5" s="656"/>
      <c r="Z5" s="656"/>
      <c r="AA5" s="656"/>
      <c r="AB5" s="656"/>
      <c r="AC5" s="656"/>
      <c r="AD5" s="656"/>
    </row>
    <row r="6" spans="2:30" s="117" customFormat="1" x14ac:dyDescent="0.2"/>
    <row r="7" spans="2:30" s="117" customFormat="1" ht="23.25" customHeight="1" x14ac:dyDescent="0.2">
      <c r="B7" s="617" t="s">
        <v>129</v>
      </c>
      <c r="C7" s="617"/>
      <c r="D7" s="617"/>
      <c r="E7" s="617"/>
      <c r="F7" s="618"/>
      <c r="G7" s="618"/>
      <c r="H7" s="623"/>
      <c r="I7" s="623"/>
      <c r="J7" s="623"/>
      <c r="K7" s="623"/>
      <c r="L7" s="623"/>
      <c r="M7" s="623"/>
      <c r="N7" s="623"/>
      <c r="O7" s="623"/>
      <c r="P7" s="623"/>
      <c r="Q7" s="623"/>
      <c r="R7" s="623"/>
      <c r="S7" s="623"/>
      <c r="T7" s="623"/>
      <c r="U7" s="623"/>
      <c r="V7" s="623"/>
      <c r="W7" s="623"/>
      <c r="X7" s="623"/>
      <c r="Y7" s="623"/>
      <c r="Z7" s="623"/>
      <c r="AA7" s="623"/>
      <c r="AB7" s="623"/>
      <c r="AC7" s="623"/>
      <c r="AD7" s="624"/>
    </row>
    <row r="8" spans="2:30" ht="23.25" customHeight="1" x14ac:dyDescent="0.2">
      <c r="B8" s="618" t="s">
        <v>128</v>
      </c>
      <c r="C8" s="623"/>
      <c r="D8" s="623"/>
      <c r="E8" s="623"/>
      <c r="F8" s="624"/>
      <c r="G8" s="134" t="s">
        <v>44</v>
      </c>
      <c r="H8" s="169" t="s">
        <v>127</v>
      </c>
      <c r="I8" s="169"/>
      <c r="J8" s="169"/>
      <c r="K8" s="169"/>
      <c r="L8" s="130" t="s">
        <v>44</v>
      </c>
      <c r="M8" s="169" t="s">
        <v>126</v>
      </c>
      <c r="N8" s="169"/>
      <c r="O8" s="169"/>
      <c r="P8" s="169"/>
      <c r="Q8" s="130" t="s">
        <v>44</v>
      </c>
      <c r="R8" s="169" t="s">
        <v>125</v>
      </c>
      <c r="S8" s="168"/>
      <c r="T8" s="168"/>
      <c r="U8" s="168"/>
      <c r="V8" s="168"/>
      <c r="W8" s="168"/>
      <c r="X8" s="168"/>
      <c r="Y8" s="168"/>
      <c r="Z8" s="168"/>
      <c r="AA8" s="168"/>
      <c r="AB8" s="168"/>
      <c r="AC8" s="168"/>
      <c r="AD8" s="167"/>
    </row>
    <row r="9" spans="2:30" ht="23.25" customHeight="1" x14ac:dyDescent="0.2">
      <c r="B9" s="625" t="s">
        <v>1071</v>
      </c>
      <c r="C9" s="626"/>
      <c r="D9" s="626"/>
      <c r="E9" s="626"/>
      <c r="F9" s="627"/>
      <c r="G9" s="130" t="s">
        <v>44</v>
      </c>
      <c r="H9" s="143" t="s">
        <v>1070</v>
      </c>
      <c r="I9" s="143"/>
      <c r="J9" s="143"/>
      <c r="K9" s="143"/>
      <c r="L9" s="143"/>
      <c r="M9" s="143"/>
      <c r="N9" s="143"/>
      <c r="O9" s="143"/>
      <c r="P9" s="143"/>
      <c r="Q9" s="143"/>
      <c r="R9" s="143"/>
      <c r="S9" s="164"/>
      <c r="T9" s="164"/>
      <c r="U9" s="164"/>
      <c r="V9" s="164"/>
      <c r="W9" s="164"/>
      <c r="X9" s="164"/>
      <c r="Y9" s="164"/>
      <c r="Z9" s="164"/>
      <c r="AA9" s="164"/>
      <c r="AB9" s="164"/>
      <c r="AC9" s="164"/>
      <c r="AD9" s="163"/>
    </row>
    <row r="10" spans="2:30" ht="23.25" customHeight="1" x14ac:dyDescent="0.2">
      <c r="B10" s="685"/>
      <c r="C10" s="686"/>
      <c r="D10" s="686"/>
      <c r="E10" s="686"/>
      <c r="F10" s="687"/>
      <c r="G10" s="130" t="s">
        <v>44</v>
      </c>
      <c r="H10" s="137" t="s">
        <v>1069</v>
      </c>
      <c r="I10" s="137"/>
      <c r="J10" s="137"/>
      <c r="K10" s="137"/>
      <c r="L10" s="137"/>
      <c r="M10" s="137"/>
      <c r="N10" s="137"/>
      <c r="O10" s="137"/>
      <c r="P10" s="137"/>
      <c r="Q10" s="137"/>
      <c r="R10" s="137"/>
      <c r="S10" s="470"/>
      <c r="T10" s="470"/>
      <c r="U10" s="470"/>
      <c r="V10" s="470"/>
      <c r="W10" s="470"/>
      <c r="X10" s="470"/>
      <c r="Y10" s="470"/>
      <c r="Z10" s="470"/>
      <c r="AA10" s="470"/>
      <c r="AB10" s="470"/>
      <c r="AC10" s="470"/>
      <c r="AD10" s="469"/>
    </row>
    <row r="11" spans="2:30" ht="23.25" customHeight="1" x14ac:dyDescent="0.2">
      <c r="B11" s="628"/>
      <c r="C11" s="629"/>
      <c r="D11" s="629"/>
      <c r="E11" s="629"/>
      <c r="F11" s="630"/>
      <c r="G11" s="149" t="s">
        <v>44</v>
      </c>
      <c r="H11" s="122" t="s">
        <v>1068</v>
      </c>
      <c r="I11" s="162"/>
      <c r="J11" s="162"/>
      <c r="K11" s="162"/>
      <c r="L11" s="162"/>
      <c r="M11" s="162"/>
      <c r="N11" s="162"/>
      <c r="O11" s="162"/>
      <c r="P11" s="162"/>
      <c r="Q11" s="162"/>
      <c r="R11" s="162"/>
      <c r="S11" s="162"/>
      <c r="T11" s="162"/>
      <c r="U11" s="162"/>
      <c r="V11" s="162"/>
      <c r="W11" s="162"/>
      <c r="X11" s="162"/>
      <c r="Y11" s="162"/>
      <c r="Z11" s="162"/>
      <c r="AA11" s="162"/>
      <c r="AB11" s="162"/>
      <c r="AC11" s="162"/>
      <c r="AD11" s="341"/>
    </row>
    <row r="12" spans="2:30" s="117" customFormat="1" x14ac:dyDescent="0.2"/>
    <row r="13" spans="2:30" s="117" customFormat="1" x14ac:dyDescent="0.2">
      <c r="B13" s="117" t="s">
        <v>562</v>
      </c>
    </row>
    <row r="14" spans="2:30" s="117" customFormat="1" x14ac:dyDescent="0.2">
      <c r="B14" s="117" t="s">
        <v>115</v>
      </c>
      <c r="AC14" s="137"/>
      <c r="AD14" s="137"/>
    </row>
    <row r="15" spans="2:30" s="117" customFormat="1" ht="6" customHeight="1" x14ac:dyDescent="0.2"/>
    <row r="16" spans="2:30" s="117" customFormat="1" ht="4.5" customHeight="1" x14ac:dyDescent="0.2">
      <c r="B16" s="652" t="s">
        <v>109</v>
      </c>
      <c r="C16" s="653"/>
      <c r="D16" s="653"/>
      <c r="E16" s="653"/>
      <c r="F16" s="654"/>
      <c r="G16" s="145"/>
      <c r="H16" s="144"/>
      <c r="I16" s="144"/>
      <c r="J16" s="144"/>
      <c r="K16" s="144"/>
      <c r="L16" s="144"/>
      <c r="M16" s="144"/>
      <c r="N16" s="144"/>
      <c r="O16" s="144"/>
      <c r="P16" s="144"/>
      <c r="Q16" s="144"/>
      <c r="R16" s="144"/>
      <c r="S16" s="144"/>
      <c r="T16" s="144"/>
      <c r="U16" s="144"/>
      <c r="V16" s="144"/>
      <c r="W16" s="144"/>
      <c r="X16" s="144"/>
      <c r="Y16" s="144"/>
      <c r="Z16" s="145"/>
      <c r="AA16" s="144"/>
      <c r="AB16" s="144"/>
      <c r="AC16" s="673"/>
      <c r="AD16" s="674"/>
    </row>
    <row r="17" spans="2:30" s="117" customFormat="1" ht="15.75" customHeight="1" x14ac:dyDescent="0.2">
      <c r="B17" s="655"/>
      <c r="C17" s="656"/>
      <c r="D17" s="656"/>
      <c r="E17" s="656"/>
      <c r="F17" s="657"/>
      <c r="G17" s="136"/>
      <c r="H17" s="117" t="s">
        <v>137</v>
      </c>
      <c r="Z17" s="340"/>
      <c r="AA17" s="141" t="s">
        <v>101</v>
      </c>
      <c r="AB17" s="141" t="s">
        <v>94</v>
      </c>
      <c r="AC17" s="141" t="s">
        <v>100</v>
      </c>
      <c r="AD17" s="129"/>
    </row>
    <row r="18" spans="2:30" s="117" customFormat="1" ht="18.75" customHeight="1" x14ac:dyDescent="0.2">
      <c r="B18" s="655"/>
      <c r="C18" s="656"/>
      <c r="D18" s="656"/>
      <c r="E18" s="656"/>
      <c r="F18" s="657"/>
      <c r="G18" s="136"/>
      <c r="I18" s="139" t="s">
        <v>99</v>
      </c>
      <c r="J18" s="667" t="s">
        <v>560</v>
      </c>
      <c r="K18" s="663"/>
      <c r="L18" s="663"/>
      <c r="M18" s="663"/>
      <c r="N18" s="663"/>
      <c r="O18" s="663"/>
      <c r="P18" s="663"/>
      <c r="Q18" s="663"/>
      <c r="R18" s="663"/>
      <c r="S18" s="663"/>
      <c r="T18" s="663"/>
      <c r="U18" s="151"/>
      <c r="V18" s="661"/>
      <c r="W18" s="662"/>
      <c r="X18" s="138" t="s">
        <v>95</v>
      </c>
      <c r="Z18" s="131"/>
      <c r="AA18" s="141"/>
      <c r="AB18" s="141"/>
      <c r="AC18" s="141"/>
      <c r="AD18" s="129"/>
    </row>
    <row r="19" spans="2:30" s="117" customFormat="1" ht="18.75" customHeight="1" x14ac:dyDescent="0.2">
      <c r="B19" s="655"/>
      <c r="C19" s="656"/>
      <c r="D19" s="656"/>
      <c r="E19" s="656"/>
      <c r="F19" s="657"/>
      <c r="G19" s="136"/>
      <c r="I19" s="139" t="s">
        <v>97</v>
      </c>
      <c r="J19" s="330" t="s">
        <v>108</v>
      </c>
      <c r="K19" s="151"/>
      <c r="L19" s="151"/>
      <c r="M19" s="151"/>
      <c r="N19" s="151"/>
      <c r="O19" s="151"/>
      <c r="P19" s="151"/>
      <c r="Q19" s="151"/>
      <c r="R19" s="151"/>
      <c r="S19" s="151"/>
      <c r="T19" s="151"/>
      <c r="U19" s="138"/>
      <c r="V19" s="668"/>
      <c r="W19" s="669"/>
      <c r="X19" s="132" t="s">
        <v>95</v>
      </c>
      <c r="Y19" s="119"/>
      <c r="Z19" s="131"/>
      <c r="AA19" s="130" t="s">
        <v>44</v>
      </c>
      <c r="AB19" s="130" t="s">
        <v>94</v>
      </c>
      <c r="AC19" s="130" t="s">
        <v>44</v>
      </c>
      <c r="AD19" s="129"/>
    </row>
    <row r="20" spans="2:30" s="117" customFormat="1" x14ac:dyDescent="0.2">
      <c r="B20" s="655"/>
      <c r="C20" s="656"/>
      <c r="D20" s="656"/>
      <c r="E20" s="656"/>
      <c r="F20" s="657"/>
      <c r="G20" s="136"/>
      <c r="H20" s="117" t="s">
        <v>107</v>
      </c>
      <c r="Z20" s="136"/>
      <c r="AA20" s="137"/>
      <c r="AB20" s="130"/>
      <c r="AC20" s="137"/>
      <c r="AD20" s="129"/>
    </row>
    <row r="21" spans="2:30" s="117" customFormat="1" ht="15.75" customHeight="1" x14ac:dyDescent="0.2">
      <c r="B21" s="655"/>
      <c r="C21" s="656"/>
      <c r="D21" s="656"/>
      <c r="E21" s="656"/>
      <c r="F21" s="657"/>
      <c r="G21" s="136"/>
      <c r="H21" s="117" t="s">
        <v>114</v>
      </c>
      <c r="T21" s="119"/>
      <c r="V21" s="119"/>
      <c r="Z21" s="131"/>
      <c r="AA21" s="137"/>
      <c r="AB21" s="137"/>
      <c r="AC21" s="137"/>
      <c r="AD21" s="129"/>
    </row>
    <row r="22" spans="2:30" s="117" customFormat="1" ht="30" customHeight="1" x14ac:dyDescent="0.2">
      <c r="B22" s="655"/>
      <c r="C22" s="656"/>
      <c r="D22" s="656"/>
      <c r="E22" s="656"/>
      <c r="F22" s="657"/>
      <c r="G22" s="136"/>
      <c r="I22" s="139" t="s">
        <v>106</v>
      </c>
      <c r="J22" s="667" t="s">
        <v>113</v>
      </c>
      <c r="K22" s="663"/>
      <c r="L22" s="663"/>
      <c r="M22" s="663"/>
      <c r="N22" s="663"/>
      <c r="O22" s="663"/>
      <c r="P22" s="663"/>
      <c r="Q22" s="663"/>
      <c r="R22" s="663"/>
      <c r="S22" s="663"/>
      <c r="T22" s="663"/>
      <c r="U22" s="679"/>
      <c r="V22" s="661"/>
      <c r="W22" s="662"/>
      <c r="X22" s="138" t="s">
        <v>95</v>
      </c>
      <c r="Y22" s="119"/>
      <c r="Z22" s="131"/>
      <c r="AA22" s="130" t="s">
        <v>44</v>
      </c>
      <c r="AB22" s="130" t="s">
        <v>94</v>
      </c>
      <c r="AC22" s="130" t="s">
        <v>44</v>
      </c>
      <c r="AD22" s="129"/>
    </row>
    <row r="23" spans="2:30" s="117" customFormat="1" ht="6" customHeight="1" x14ac:dyDescent="0.2">
      <c r="B23" s="658"/>
      <c r="C23" s="659"/>
      <c r="D23" s="659"/>
      <c r="E23" s="659"/>
      <c r="F23" s="660"/>
      <c r="G23" s="124"/>
      <c r="H23" s="123"/>
      <c r="I23" s="123"/>
      <c r="J23" s="123"/>
      <c r="K23" s="123"/>
      <c r="L23" s="123"/>
      <c r="M23" s="123"/>
      <c r="N23" s="123"/>
      <c r="O23" s="123"/>
      <c r="P23" s="123"/>
      <c r="Q23" s="123"/>
      <c r="R23" s="123"/>
      <c r="S23" s="123"/>
      <c r="T23" s="125"/>
      <c r="U23" s="125"/>
      <c r="V23" s="123"/>
      <c r="W23" s="123"/>
      <c r="X23" s="123"/>
      <c r="Y23" s="123"/>
      <c r="Z23" s="124"/>
      <c r="AA23" s="123"/>
      <c r="AB23" s="123"/>
      <c r="AC23" s="122"/>
      <c r="AD23" s="121"/>
    </row>
    <row r="24" spans="2:30" s="117" customFormat="1" ht="9.75" customHeight="1" x14ac:dyDescent="0.2">
      <c r="B24" s="120"/>
      <c r="C24" s="120"/>
      <c r="D24" s="120"/>
      <c r="E24" s="120"/>
      <c r="F24" s="120"/>
      <c r="T24" s="119"/>
      <c r="U24" s="119"/>
    </row>
    <row r="25" spans="2:30" s="117" customFormat="1" x14ac:dyDescent="0.2">
      <c r="B25" s="117" t="s">
        <v>112</v>
      </c>
      <c r="C25" s="120"/>
      <c r="D25" s="120"/>
      <c r="E25" s="120"/>
      <c r="F25" s="120"/>
      <c r="T25" s="119"/>
      <c r="U25" s="119"/>
    </row>
    <row r="26" spans="2:30" s="117" customFormat="1" ht="6.75" customHeight="1" x14ac:dyDescent="0.2">
      <c r="B26" s="120"/>
      <c r="C26" s="120"/>
      <c r="D26" s="120"/>
      <c r="E26" s="120"/>
      <c r="F26" s="120"/>
      <c r="T26" s="119"/>
      <c r="U26" s="119"/>
    </row>
    <row r="27" spans="2:30" s="117" customFormat="1" ht="4.5" customHeight="1" x14ac:dyDescent="0.2">
      <c r="B27" s="652" t="s">
        <v>109</v>
      </c>
      <c r="C27" s="653"/>
      <c r="D27" s="653"/>
      <c r="E27" s="653"/>
      <c r="F27" s="654"/>
      <c r="G27" s="145"/>
      <c r="H27" s="144"/>
      <c r="I27" s="144"/>
      <c r="J27" s="144"/>
      <c r="K27" s="144"/>
      <c r="L27" s="144"/>
      <c r="M27" s="144"/>
      <c r="N27" s="144"/>
      <c r="O27" s="144"/>
      <c r="P27" s="144"/>
      <c r="Q27" s="144"/>
      <c r="R27" s="144"/>
      <c r="S27" s="144"/>
      <c r="T27" s="144"/>
      <c r="U27" s="144"/>
      <c r="V27" s="144"/>
      <c r="W27" s="144"/>
      <c r="X27" s="144"/>
      <c r="Y27" s="144"/>
      <c r="Z27" s="145"/>
      <c r="AA27" s="144"/>
      <c r="AB27" s="144"/>
      <c r="AC27" s="143"/>
      <c r="AD27" s="142"/>
    </row>
    <row r="28" spans="2:30" s="117" customFormat="1" ht="15.75" customHeight="1" x14ac:dyDescent="0.2">
      <c r="B28" s="655"/>
      <c r="C28" s="656"/>
      <c r="D28" s="656"/>
      <c r="E28" s="656"/>
      <c r="F28" s="657"/>
      <c r="G28" s="136"/>
      <c r="H28" s="117" t="s">
        <v>136</v>
      </c>
      <c r="Z28" s="136"/>
      <c r="AA28" s="141" t="s">
        <v>101</v>
      </c>
      <c r="AB28" s="141" t="s">
        <v>94</v>
      </c>
      <c r="AC28" s="141" t="s">
        <v>100</v>
      </c>
      <c r="AD28" s="140"/>
    </row>
    <row r="29" spans="2:30" s="117" customFormat="1" ht="18.75" customHeight="1" x14ac:dyDescent="0.2">
      <c r="B29" s="655"/>
      <c r="C29" s="656"/>
      <c r="D29" s="656"/>
      <c r="E29" s="656"/>
      <c r="F29" s="657"/>
      <c r="G29" s="136"/>
      <c r="I29" s="139" t="s">
        <v>99</v>
      </c>
      <c r="J29" s="667" t="s">
        <v>560</v>
      </c>
      <c r="K29" s="663"/>
      <c r="L29" s="663"/>
      <c r="M29" s="663"/>
      <c r="N29" s="663"/>
      <c r="O29" s="663"/>
      <c r="P29" s="663"/>
      <c r="Q29" s="663"/>
      <c r="R29" s="663"/>
      <c r="S29" s="663"/>
      <c r="T29" s="663"/>
      <c r="U29" s="138"/>
      <c r="V29" s="661"/>
      <c r="W29" s="662"/>
      <c r="X29" s="138" t="s">
        <v>95</v>
      </c>
      <c r="Z29" s="136"/>
      <c r="AA29" s="141"/>
      <c r="AB29" s="141"/>
      <c r="AC29" s="141"/>
      <c r="AD29" s="129"/>
    </row>
    <row r="30" spans="2:30" s="117" customFormat="1" ht="18.75" customHeight="1" x14ac:dyDescent="0.2">
      <c r="B30" s="655"/>
      <c r="C30" s="656"/>
      <c r="D30" s="656"/>
      <c r="E30" s="656"/>
      <c r="F30" s="657"/>
      <c r="G30" s="136"/>
      <c r="I30" s="135" t="s">
        <v>97</v>
      </c>
      <c r="J30" s="176" t="s">
        <v>108</v>
      </c>
      <c r="K30" s="123"/>
      <c r="L30" s="123"/>
      <c r="M30" s="123"/>
      <c r="N30" s="123"/>
      <c r="O30" s="123"/>
      <c r="P30" s="123"/>
      <c r="Q30" s="123"/>
      <c r="R30" s="123"/>
      <c r="S30" s="123"/>
      <c r="T30" s="123"/>
      <c r="U30" s="132"/>
      <c r="V30" s="668"/>
      <c r="W30" s="669"/>
      <c r="X30" s="132" t="s">
        <v>95</v>
      </c>
      <c r="Y30" s="119"/>
      <c r="Z30" s="131"/>
      <c r="AA30" s="130" t="s">
        <v>44</v>
      </c>
      <c r="AB30" s="130" t="s">
        <v>94</v>
      </c>
      <c r="AC30" s="130" t="s">
        <v>44</v>
      </c>
      <c r="AD30" s="129"/>
    </row>
    <row r="31" spans="2:30" s="117" customFormat="1" ht="6" customHeight="1" x14ac:dyDescent="0.2">
      <c r="B31" s="658"/>
      <c r="C31" s="659"/>
      <c r="D31" s="659"/>
      <c r="E31" s="659"/>
      <c r="F31" s="660"/>
      <c r="G31" s="124"/>
      <c r="H31" s="123"/>
      <c r="I31" s="123"/>
      <c r="J31" s="123"/>
      <c r="K31" s="123"/>
      <c r="L31" s="123"/>
      <c r="M31" s="123"/>
      <c r="N31" s="123"/>
      <c r="O31" s="123"/>
      <c r="P31" s="123"/>
      <c r="Q31" s="123"/>
      <c r="R31" s="123"/>
      <c r="S31" s="123"/>
      <c r="T31" s="125"/>
      <c r="U31" s="125"/>
      <c r="V31" s="123"/>
      <c r="W31" s="123"/>
      <c r="X31" s="123"/>
      <c r="Y31" s="123"/>
      <c r="Z31" s="124"/>
      <c r="AA31" s="123"/>
      <c r="AB31" s="123"/>
      <c r="AC31" s="122"/>
      <c r="AD31" s="121"/>
    </row>
    <row r="32" spans="2:30" s="117" customFormat="1" ht="9.75" customHeight="1" x14ac:dyDescent="0.2">
      <c r="B32" s="120"/>
      <c r="C32" s="120"/>
      <c r="D32" s="120"/>
      <c r="E32" s="120"/>
      <c r="F32" s="120"/>
      <c r="T32" s="119"/>
      <c r="U32" s="119"/>
    </row>
    <row r="33" spans="2:30" s="117" customFormat="1" ht="13.5" customHeight="1" x14ac:dyDescent="0.2">
      <c r="B33" s="117" t="s">
        <v>561</v>
      </c>
      <c r="C33" s="120"/>
      <c r="D33" s="120"/>
      <c r="E33" s="120"/>
      <c r="F33" s="120"/>
      <c r="T33" s="119"/>
      <c r="U33" s="119"/>
    </row>
    <row r="34" spans="2:30" s="117" customFormat="1" ht="6.75" customHeight="1" x14ac:dyDescent="0.2">
      <c r="B34" s="120"/>
      <c r="C34" s="120"/>
      <c r="D34" s="120"/>
      <c r="E34" s="120"/>
      <c r="F34" s="120"/>
      <c r="T34" s="119"/>
      <c r="U34" s="119"/>
    </row>
    <row r="35" spans="2:30" s="117" customFormat="1" ht="4.5" customHeight="1" x14ac:dyDescent="0.2">
      <c r="B35" s="652" t="s">
        <v>109</v>
      </c>
      <c r="C35" s="653"/>
      <c r="D35" s="653"/>
      <c r="E35" s="653"/>
      <c r="F35" s="654"/>
      <c r="G35" s="145"/>
      <c r="H35" s="144"/>
      <c r="I35" s="144"/>
      <c r="J35" s="144"/>
      <c r="K35" s="144"/>
      <c r="L35" s="144"/>
      <c r="M35" s="144"/>
      <c r="N35" s="144"/>
      <c r="O35" s="144"/>
      <c r="P35" s="144"/>
      <c r="Q35" s="144"/>
      <c r="R35" s="144"/>
      <c r="S35" s="144"/>
      <c r="T35" s="144"/>
      <c r="U35" s="144"/>
      <c r="V35" s="144"/>
      <c r="W35" s="144"/>
      <c r="X35" s="144"/>
      <c r="Y35" s="144"/>
      <c r="Z35" s="145"/>
      <c r="AA35" s="144"/>
      <c r="AB35" s="144"/>
      <c r="AC35" s="143"/>
      <c r="AD35" s="142"/>
    </row>
    <row r="36" spans="2:30" s="117" customFormat="1" ht="15.75" customHeight="1" x14ac:dyDescent="0.2">
      <c r="B36" s="655"/>
      <c r="C36" s="656"/>
      <c r="D36" s="656"/>
      <c r="E36" s="656"/>
      <c r="F36" s="657"/>
      <c r="G36" s="136"/>
      <c r="H36" s="117" t="s">
        <v>111</v>
      </c>
      <c r="Z36" s="136"/>
      <c r="AA36" s="141" t="s">
        <v>101</v>
      </c>
      <c r="AB36" s="141" t="s">
        <v>94</v>
      </c>
      <c r="AC36" s="141" t="s">
        <v>100</v>
      </c>
      <c r="AD36" s="140"/>
    </row>
    <row r="37" spans="2:30" s="117" customFormat="1" ht="18.75" customHeight="1" x14ac:dyDescent="0.2">
      <c r="B37" s="655"/>
      <c r="C37" s="656"/>
      <c r="D37" s="656"/>
      <c r="E37" s="656"/>
      <c r="F37" s="657"/>
      <c r="G37" s="136"/>
      <c r="I37" s="139" t="s">
        <v>99</v>
      </c>
      <c r="J37" s="667" t="s">
        <v>560</v>
      </c>
      <c r="K37" s="663"/>
      <c r="L37" s="663"/>
      <c r="M37" s="663"/>
      <c r="N37" s="663"/>
      <c r="O37" s="663"/>
      <c r="P37" s="663"/>
      <c r="Q37" s="663"/>
      <c r="R37" s="663"/>
      <c r="S37" s="663"/>
      <c r="T37" s="663"/>
      <c r="U37" s="138"/>
      <c r="V37" s="691"/>
      <c r="W37" s="661"/>
      <c r="X37" s="138" t="s">
        <v>95</v>
      </c>
      <c r="Z37" s="136"/>
      <c r="AA37" s="141"/>
      <c r="AB37" s="141"/>
      <c r="AC37" s="141"/>
      <c r="AD37" s="129"/>
    </row>
    <row r="38" spans="2:30" s="117" customFormat="1" ht="18.75" customHeight="1" x14ac:dyDescent="0.2">
      <c r="B38" s="658"/>
      <c r="C38" s="659"/>
      <c r="D38" s="659"/>
      <c r="E38" s="659"/>
      <c r="F38" s="660"/>
      <c r="G38" s="136"/>
      <c r="I38" s="139" t="s">
        <v>97</v>
      </c>
      <c r="J38" s="336" t="s">
        <v>108</v>
      </c>
      <c r="K38" s="151"/>
      <c r="L38" s="151"/>
      <c r="M38" s="151"/>
      <c r="N38" s="151"/>
      <c r="O38" s="151"/>
      <c r="P38" s="151"/>
      <c r="Q38" s="151"/>
      <c r="R38" s="151"/>
      <c r="S38" s="151"/>
      <c r="T38" s="151"/>
      <c r="U38" s="138"/>
      <c r="V38" s="691"/>
      <c r="W38" s="661"/>
      <c r="X38" s="138" t="s">
        <v>95</v>
      </c>
      <c r="Y38" s="119"/>
      <c r="Z38" s="131"/>
      <c r="AA38" s="130" t="s">
        <v>44</v>
      </c>
      <c r="AB38" s="130" t="s">
        <v>94</v>
      </c>
      <c r="AC38" s="130" t="s">
        <v>44</v>
      </c>
      <c r="AD38" s="129"/>
    </row>
    <row r="39" spans="2:30" s="117" customFormat="1" ht="6" customHeight="1" x14ac:dyDescent="0.2">
      <c r="B39" s="658"/>
      <c r="C39" s="710"/>
      <c r="D39" s="659"/>
      <c r="E39" s="659"/>
      <c r="F39" s="660"/>
      <c r="G39" s="124"/>
      <c r="H39" s="123"/>
      <c r="I39" s="123"/>
      <c r="J39" s="123"/>
      <c r="K39" s="123"/>
      <c r="L39" s="123"/>
      <c r="M39" s="123"/>
      <c r="N39" s="123"/>
      <c r="O39" s="123"/>
      <c r="P39" s="123"/>
      <c r="Q39" s="123"/>
      <c r="R39" s="123"/>
      <c r="S39" s="123"/>
      <c r="T39" s="125"/>
      <c r="U39" s="125"/>
      <c r="V39" s="123"/>
      <c r="W39" s="123"/>
      <c r="X39" s="123"/>
      <c r="Y39" s="123"/>
      <c r="Z39" s="124"/>
      <c r="AA39" s="123"/>
      <c r="AB39" s="123"/>
      <c r="AC39" s="122"/>
      <c r="AD39" s="121"/>
    </row>
    <row r="40" spans="2:30" s="117" customFormat="1" ht="4.5" customHeight="1" x14ac:dyDescent="0.2">
      <c r="B40" s="652" t="s">
        <v>103</v>
      </c>
      <c r="C40" s="653"/>
      <c r="D40" s="653"/>
      <c r="E40" s="653"/>
      <c r="F40" s="654"/>
      <c r="G40" s="145"/>
      <c r="H40" s="144"/>
      <c r="I40" s="144"/>
      <c r="J40" s="144"/>
      <c r="K40" s="144"/>
      <c r="L40" s="144"/>
      <c r="M40" s="144"/>
      <c r="N40" s="144"/>
      <c r="O40" s="144"/>
      <c r="P40" s="144"/>
      <c r="Q40" s="144"/>
      <c r="R40" s="144"/>
      <c r="S40" s="144"/>
      <c r="T40" s="144"/>
      <c r="U40" s="144"/>
      <c r="V40" s="144"/>
      <c r="W40" s="144"/>
      <c r="X40" s="144"/>
      <c r="Y40" s="144"/>
      <c r="Z40" s="145"/>
      <c r="AA40" s="144"/>
      <c r="AB40" s="144"/>
      <c r="AC40" s="143"/>
      <c r="AD40" s="142"/>
    </row>
    <row r="41" spans="2:30" s="117" customFormat="1" ht="15.75" customHeight="1" x14ac:dyDescent="0.2">
      <c r="B41" s="655"/>
      <c r="C41" s="656"/>
      <c r="D41" s="656"/>
      <c r="E41" s="656"/>
      <c r="F41" s="657"/>
      <c r="G41" s="136"/>
      <c r="H41" s="117" t="s">
        <v>102</v>
      </c>
      <c r="Z41" s="136"/>
      <c r="AA41" s="141" t="s">
        <v>101</v>
      </c>
      <c r="AB41" s="141" t="s">
        <v>94</v>
      </c>
      <c r="AC41" s="141" t="s">
        <v>100</v>
      </c>
      <c r="AD41" s="140"/>
    </row>
    <row r="42" spans="2:30" s="117" customFormat="1" ht="30" customHeight="1" x14ac:dyDescent="0.2">
      <c r="B42" s="655"/>
      <c r="C42" s="656"/>
      <c r="D42" s="656"/>
      <c r="E42" s="656"/>
      <c r="F42" s="657"/>
      <c r="G42" s="136"/>
      <c r="I42" s="139" t="s">
        <v>99</v>
      </c>
      <c r="J42" s="665" t="s">
        <v>559</v>
      </c>
      <c r="K42" s="666"/>
      <c r="L42" s="666"/>
      <c r="M42" s="666"/>
      <c r="N42" s="666"/>
      <c r="O42" s="666"/>
      <c r="P42" s="666"/>
      <c r="Q42" s="666"/>
      <c r="R42" s="666"/>
      <c r="S42" s="666"/>
      <c r="T42" s="666"/>
      <c r="U42" s="684"/>
      <c r="V42" s="691"/>
      <c r="W42" s="661"/>
      <c r="X42" s="138" t="s">
        <v>95</v>
      </c>
      <c r="Z42" s="136"/>
      <c r="AC42" s="137"/>
      <c r="AD42" s="129"/>
    </row>
    <row r="43" spans="2:30" s="117" customFormat="1" ht="33" customHeight="1" x14ac:dyDescent="0.2">
      <c r="B43" s="655"/>
      <c r="C43" s="656"/>
      <c r="D43" s="656"/>
      <c r="E43" s="656"/>
      <c r="F43" s="657"/>
      <c r="G43" s="136"/>
      <c r="I43" s="139" t="s">
        <v>97</v>
      </c>
      <c r="J43" s="665" t="s">
        <v>558</v>
      </c>
      <c r="K43" s="666"/>
      <c r="L43" s="666"/>
      <c r="M43" s="666"/>
      <c r="N43" s="666"/>
      <c r="O43" s="666"/>
      <c r="P43" s="666"/>
      <c r="Q43" s="666"/>
      <c r="R43" s="666"/>
      <c r="S43" s="666"/>
      <c r="T43" s="666"/>
      <c r="U43" s="684"/>
      <c r="V43" s="691"/>
      <c r="W43" s="661"/>
      <c r="X43" s="132" t="s">
        <v>95</v>
      </c>
      <c r="Y43" s="119"/>
      <c r="Z43" s="131"/>
      <c r="AA43" s="130" t="s">
        <v>44</v>
      </c>
      <c r="AB43" s="130" t="s">
        <v>94</v>
      </c>
      <c r="AC43" s="130" t="s">
        <v>44</v>
      </c>
      <c r="AD43" s="129"/>
    </row>
    <row r="44" spans="2:30" s="117" customFormat="1" ht="6" customHeight="1" x14ac:dyDescent="0.2">
      <c r="B44" s="658"/>
      <c r="C44" s="659"/>
      <c r="D44" s="659"/>
      <c r="E44" s="659"/>
      <c r="F44" s="660"/>
      <c r="G44" s="124"/>
      <c r="H44" s="123"/>
      <c r="I44" s="123"/>
      <c r="J44" s="123"/>
      <c r="K44" s="123"/>
      <c r="L44" s="123"/>
      <c r="M44" s="123"/>
      <c r="N44" s="123"/>
      <c r="O44" s="123"/>
      <c r="P44" s="123"/>
      <c r="Q44" s="123"/>
      <c r="R44" s="123"/>
      <c r="S44" s="123"/>
      <c r="T44" s="125"/>
      <c r="U44" s="125"/>
      <c r="V44" s="123"/>
      <c r="W44" s="123"/>
      <c r="X44" s="123"/>
      <c r="Y44" s="123"/>
      <c r="Z44" s="124"/>
      <c r="AA44" s="123"/>
      <c r="AB44" s="123"/>
      <c r="AC44" s="122"/>
      <c r="AD44" s="121"/>
    </row>
    <row r="45" spans="2:30" s="117" customFormat="1" ht="6" customHeight="1" x14ac:dyDescent="0.2">
      <c r="B45" s="120"/>
      <c r="C45" s="120"/>
      <c r="D45" s="120"/>
      <c r="E45" s="120"/>
      <c r="F45" s="120"/>
      <c r="T45" s="119"/>
      <c r="U45" s="119"/>
    </row>
    <row r="120" spans="3:7" x14ac:dyDescent="0.2">
      <c r="C120" s="115"/>
      <c r="D120" s="115"/>
      <c r="E120" s="115"/>
      <c r="F120" s="115"/>
      <c r="G120" s="115"/>
    </row>
    <row r="121" spans="3:7" x14ac:dyDescent="0.2">
      <c r="C121" s="114"/>
    </row>
  </sheetData>
  <mergeCells count="28">
    <mergeCell ref="B40:F44"/>
    <mergeCell ref="J42:U42"/>
    <mergeCell ref="V42:W42"/>
    <mergeCell ref="J43:U43"/>
    <mergeCell ref="V43:W43"/>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9"/>
  <dataValidations count="1">
    <dataValidation type="list" allowBlank="1" showInputMessage="1" showErrorMessage="1" sqref="G8:G11 L8 Q8 AA19 AC19 AA22 AC22 AA30 AC30 AA38 AC38 AA43 AC43" xr:uid="{9F2ED2DD-2D70-47B0-9E6E-2B1ECBD435E7}">
      <formula1>"□,■"</formula1>
    </dataValidation>
  </dataValidations>
  <pageMargins left="0.7" right="0.7" top="0.75" bottom="0.7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A6A6"/>
    <pageSetUpPr fitToPage="1"/>
  </sheetPr>
  <dimension ref="A1:R51"/>
  <sheetViews>
    <sheetView showGridLines="0" view="pageBreakPreview" zoomScaleSheetLayoutView="100" workbookViewId="0"/>
  </sheetViews>
  <sheetFormatPr defaultColWidth="9" defaultRowHeight="10.8" x14ac:dyDescent="0.2"/>
  <cols>
    <col min="1" max="1" width="5.88671875" style="2" customWidth="1"/>
    <col min="2" max="2" width="19.44140625" style="3" customWidth="1"/>
    <col min="3" max="3" width="2.77734375" style="4" customWidth="1"/>
    <col min="4" max="4" width="9.109375" style="5" customWidth="1"/>
    <col min="5" max="5" width="2.33203125" style="5" customWidth="1"/>
    <col min="6" max="6" width="8" style="6" customWidth="1"/>
    <col min="7" max="7" width="4.21875" style="7" customWidth="1"/>
    <col min="8" max="8" width="2" style="3" customWidth="1"/>
    <col min="9" max="9" width="5" style="3" customWidth="1"/>
    <col min="10" max="10" width="11.77734375" style="8" customWidth="1"/>
    <col min="11" max="11" width="2.44140625" style="8" customWidth="1"/>
    <col min="12" max="12" width="8.88671875" style="6" customWidth="1"/>
    <col min="13" max="13" width="2.44140625" style="8" customWidth="1"/>
    <col min="14" max="14" width="8.88671875" style="6" customWidth="1"/>
    <col min="15" max="15" width="6" style="9" customWidth="1"/>
    <col min="16" max="17" width="9.33203125" style="10" customWidth="1"/>
    <col min="18" max="21" width="9.33203125" style="3" customWidth="1"/>
    <col min="22" max="256" width="9" style="3"/>
    <col min="257" max="257" width="5.88671875" style="3" customWidth="1"/>
    <col min="258" max="258" width="19.44140625" style="3" customWidth="1"/>
    <col min="259" max="259" width="2.77734375" style="3" customWidth="1"/>
    <col min="260" max="260" width="9.109375" style="3" customWidth="1"/>
    <col min="261" max="261" width="2.33203125" style="3" customWidth="1"/>
    <col min="262" max="262" width="8" style="3" customWidth="1"/>
    <col min="263" max="263" width="4.21875" style="3" customWidth="1"/>
    <col min="264" max="264" width="2" style="3" customWidth="1"/>
    <col min="265" max="265" width="5" style="3" customWidth="1"/>
    <col min="266" max="266" width="11.77734375" style="3" customWidth="1"/>
    <col min="267" max="267" width="2.44140625" style="3" customWidth="1"/>
    <col min="268" max="268" width="8.88671875" style="3" customWidth="1"/>
    <col min="269" max="269" width="2.44140625" style="3" customWidth="1"/>
    <col min="270" max="270" width="8.88671875" style="3" customWidth="1"/>
    <col min="271" max="271" width="6" style="3" customWidth="1"/>
    <col min="272" max="277" width="9.33203125" style="3" customWidth="1"/>
    <col min="278" max="512" width="9" style="3"/>
    <col min="513" max="513" width="5.88671875" style="3" customWidth="1"/>
    <col min="514" max="514" width="19.44140625" style="3" customWidth="1"/>
    <col min="515" max="515" width="2.77734375" style="3" customWidth="1"/>
    <col min="516" max="516" width="9.109375" style="3" customWidth="1"/>
    <col min="517" max="517" width="2.33203125" style="3" customWidth="1"/>
    <col min="518" max="518" width="8" style="3" customWidth="1"/>
    <col min="519" max="519" width="4.21875" style="3" customWidth="1"/>
    <col min="520" max="520" width="2" style="3" customWidth="1"/>
    <col min="521" max="521" width="5" style="3" customWidth="1"/>
    <col min="522" max="522" width="11.77734375" style="3" customWidth="1"/>
    <col min="523" max="523" width="2.44140625" style="3" customWidth="1"/>
    <col min="524" max="524" width="8.88671875" style="3" customWidth="1"/>
    <col min="525" max="525" width="2.44140625" style="3" customWidth="1"/>
    <col min="526" max="526" width="8.88671875" style="3" customWidth="1"/>
    <col min="527" max="527" width="6" style="3" customWidth="1"/>
    <col min="528" max="533" width="9.33203125" style="3" customWidth="1"/>
    <col min="534" max="768" width="9" style="3"/>
    <col min="769" max="769" width="5.88671875" style="3" customWidth="1"/>
    <col min="770" max="770" width="19.44140625" style="3" customWidth="1"/>
    <col min="771" max="771" width="2.77734375" style="3" customWidth="1"/>
    <col min="772" max="772" width="9.109375" style="3" customWidth="1"/>
    <col min="773" max="773" width="2.33203125" style="3" customWidth="1"/>
    <col min="774" max="774" width="8" style="3" customWidth="1"/>
    <col min="775" max="775" width="4.21875" style="3" customWidth="1"/>
    <col min="776" max="776" width="2" style="3" customWidth="1"/>
    <col min="777" max="777" width="5" style="3" customWidth="1"/>
    <col min="778" max="778" width="11.77734375" style="3" customWidth="1"/>
    <col min="779" max="779" width="2.44140625" style="3" customWidth="1"/>
    <col min="780" max="780" width="8.88671875" style="3" customWidth="1"/>
    <col min="781" max="781" width="2.44140625" style="3" customWidth="1"/>
    <col min="782" max="782" width="8.88671875" style="3" customWidth="1"/>
    <col min="783" max="783" width="6" style="3" customWidth="1"/>
    <col min="784" max="789" width="9.33203125" style="3" customWidth="1"/>
    <col min="790" max="1024" width="9" style="3"/>
    <col min="1025" max="1025" width="5.88671875" style="3" customWidth="1"/>
    <col min="1026" max="1026" width="19.44140625" style="3" customWidth="1"/>
    <col min="1027" max="1027" width="2.77734375" style="3" customWidth="1"/>
    <col min="1028" max="1028" width="9.109375" style="3" customWidth="1"/>
    <col min="1029" max="1029" width="2.33203125" style="3" customWidth="1"/>
    <col min="1030" max="1030" width="8" style="3" customWidth="1"/>
    <col min="1031" max="1031" width="4.21875" style="3" customWidth="1"/>
    <col min="1032" max="1032" width="2" style="3" customWidth="1"/>
    <col min="1033" max="1033" width="5" style="3" customWidth="1"/>
    <col min="1034" max="1034" width="11.77734375" style="3" customWidth="1"/>
    <col min="1035" max="1035" width="2.44140625" style="3" customWidth="1"/>
    <col min="1036" max="1036" width="8.88671875" style="3" customWidth="1"/>
    <col min="1037" max="1037" width="2.44140625" style="3" customWidth="1"/>
    <col min="1038" max="1038" width="8.88671875" style="3" customWidth="1"/>
    <col min="1039" max="1039" width="6" style="3" customWidth="1"/>
    <col min="1040" max="1045" width="9.33203125" style="3" customWidth="1"/>
    <col min="1046" max="1280" width="9" style="3"/>
    <col min="1281" max="1281" width="5.88671875" style="3" customWidth="1"/>
    <col min="1282" max="1282" width="19.44140625" style="3" customWidth="1"/>
    <col min="1283" max="1283" width="2.77734375" style="3" customWidth="1"/>
    <col min="1284" max="1284" width="9.109375" style="3" customWidth="1"/>
    <col min="1285" max="1285" width="2.33203125" style="3" customWidth="1"/>
    <col min="1286" max="1286" width="8" style="3" customWidth="1"/>
    <col min="1287" max="1287" width="4.21875" style="3" customWidth="1"/>
    <col min="1288" max="1288" width="2" style="3" customWidth="1"/>
    <col min="1289" max="1289" width="5" style="3" customWidth="1"/>
    <col min="1290" max="1290" width="11.77734375" style="3" customWidth="1"/>
    <col min="1291" max="1291" width="2.44140625" style="3" customWidth="1"/>
    <col min="1292" max="1292" width="8.88671875" style="3" customWidth="1"/>
    <col min="1293" max="1293" width="2.44140625" style="3" customWidth="1"/>
    <col min="1294" max="1294" width="8.88671875" style="3" customWidth="1"/>
    <col min="1295" max="1295" width="6" style="3" customWidth="1"/>
    <col min="1296" max="1301" width="9.33203125" style="3" customWidth="1"/>
    <col min="1302" max="1536" width="9" style="3"/>
    <col min="1537" max="1537" width="5.88671875" style="3" customWidth="1"/>
    <col min="1538" max="1538" width="19.44140625" style="3" customWidth="1"/>
    <col min="1539" max="1539" width="2.77734375" style="3" customWidth="1"/>
    <col min="1540" max="1540" width="9.109375" style="3" customWidth="1"/>
    <col min="1541" max="1541" width="2.33203125" style="3" customWidth="1"/>
    <col min="1542" max="1542" width="8" style="3" customWidth="1"/>
    <col min="1543" max="1543" width="4.21875" style="3" customWidth="1"/>
    <col min="1544" max="1544" width="2" style="3" customWidth="1"/>
    <col min="1545" max="1545" width="5" style="3" customWidth="1"/>
    <col min="1546" max="1546" width="11.77734375" style="3" customWidth="1"/>
    <col min="1547" max="1547" width="2.44140625" style="3" customWidth="1"/>
    <col min="1548" max="1548" width="8.88671875" style="3" customWidth="1"/>
    <col min="1549" max="1549" width="2.44140625" style="3" customWidth="1"/>
    <col min="1550" max="1550" width="8.88671875" style="3" customWidth="1"/>
    <col min="1551" max="1551" width="6" style="3" customWidth="1"/>
    <col min="1552" max="1557" width="9.33203125" style="3" customWidth="1"/>
    <col min="1558" max="1792" width="9" style="3"/>
    <col min="1793" max="1793" width="5.88671875" style="3" customWidth="1"/>
    <col min="1794" max="1794" width="19.44140625" style="3" customWidth="1"/>
    <col min="1795" max="1795" width="2.77734375" style="3" customWidth="1"/>
    <col min="1796" max="1796" width="9.109375" style="3" customWidth="1"/>
    <col min="1797" max="1797" width="2.33203125" style="3" customWidth="1"/>
    <col min="1798" max="1798" width="8" style="3" customWidth="1"/>
    <col min="1799" max="1799" width="4.21875" style="3" customWidth="1"/>
    <col min="1800" max="1800" width="2" style="3" customWidth="1"/>
    <col min="1801" max="1801" width="5" style="3" customWidth="1"/>
    <col min="1802" max="1802" width="11.77734375" style="3" customWidth="1"/>
    <col min="1803" max="1803" width="2.44140625" style="3" customWidth="1"/>
    <col min="1804" max="1804" width="8.88671875" style="3" customWidth="1"/>
    <col min="1805" max="1805" width="2.44140625" style="3" customWidth="1"/>
    <col min="1806" max="1806" width="8.88671875" style="3" customWidth="1"/>
    <col min="1807" max="1807" width="6" style="3" customWidth="1"/>
    <col min="1808" max="1813" width="9.33203125" style="3" customWidth="1"/>
    <col min="1814" max="2048" width="9" style="3"/>
    <col min="2049" max="2049" width="5.88671875" style="3" customWidth="1"/>
    <col min="2050" max="2050" width="19.44140625" style="3" customWidth="1"/>
    <col min="2051" max="2051" width="2.77734375" style="3" customWidth="1"/>
    <col min="2052" max="2052" width="9.109375" style="3" customWidth="1"/>
    <col min="2053" max="2053" width="2.33203125" style="3" customWidth="1"/>
    <col min="2054" max="2054" width="8" style="3" customWidth="1"/>
    <col min="2055" max="2055" width="4.21875" style="3" customWidth="1"/>
    <col min="2056" max="2056" width="2" style="3" customWidth="1"/>
    <col min="2057" max="2057" width="5" style="3" customWidth="1"/>
    <col min="2058" max="2058" width="11.77734375" style="3" customWidth="1"/>
    <col min="2059" max="2059" width="2.44140625" style="3" customWidth="1"/>
    <col min="2060" max="2060" width="8.88671875" style="3" customWidth="1"/>
    <col min="2061" max="2061" width="2.44140625" style="3" customWidth="1"/>
    <col min="2062" max="2062" width="8.88671875" style="3" customWidth="1"/>
    <col min="2063" max="2063" width="6" style="3" customWidth="1"/>
    <col min="2064" max="2069" width="9.33203125" style="3" customWidth="1"/>
    <col min="2070" max="2304" width="9" style="3"/>
    <col min="2305" max="2305" width="5.88671875" style="3" customWidth="1"/>
    <col min="2306" max="2306" width="19.44140625" style="3" customWidth="1"/>
    <col min="2307" max="2307" width="2.77734375" style="3" customWidth="1"/>
    <col min="2308" max="2308" width="9.109375" style="3" customWidth="1"/>
    <col min="2309" max="2309" width="2.33203125" style="3" customWidth="1"/>
    <col min="2310" max="2310" width="8" style="3" customWidth="1"/>
    <col min="2311" max="2311" width="4.21875" style="3" customWidth="1"/>
    <col min="2312" max="2312" width="2" style="3" customWidth="1"/>
    <col min="2313" max="2313" width="5" style="3" customWidth="1"/>
    <col min="2314" max="2314" width="11.77734375" style="3" customWidth="1"/>
    <col min="2315" max="2315" width="2.44140625" style="3" customWidth="1"/>
    <col min="2316" max="2316" width="8.88671875" style="3" customWidth="1"/>
    <col min="2317" max="2317" width="2.44140625" style="3" customWidth="1"/>
    <col min="2318" max="2318" width="8.88671875" style="3" customWidth="1"/>
    <col min="2319" max="2319" width="6" style="3" customWidth="1"/>
    <col min="2320" max="2325" width="9.33203125" style="3" customWidth="1"/>
    <col min="2326" max="2560" width="9" style="3"/>
    <col min="2561" max="2561" width="5.88671875" style="3" customWidth="1"/>
    <col min="2562" max="2562" width="19.44140625" style="3" customWidth="1"/>
    <col min="2563" max="2563" width="2.77734375" style="3" customWidth="1"/>
    <col min="2564" max="2564" width="9.109375" style="3" customWidth="1"/>
    <col min="2565" max="2565" width="2.33203125" style="3" customWidth="1"/>
    <col min="2566" max="2566" width="8" style="3" customWidth="1"/>
    <col min="2567" max="2567" width="4.21875" style="3" customWidth="1"/>
    <col min="2568" max="2568" width="2" style="3" customWidth="1"/>
    <col min="2569" max="2569" width="5" style="3" customWidth="1"/>
    <col min="2570" max="2570" width="11.77734375" style="3" customWidth="1"/>
    <col min="2571" max="2571" width="2.44140625" style="3" customWidth="1"/>
    <col min="2572" max="2572" width="8.88671875" style="3" customWidth="1"/>
    <col min="2573" max="2573" width="2.44140625" style="3" customWidth="1"/>
    <col min="2574" max="2574" width="8.88671875" style="3" customWidth="1"/>
    <col min="2575" max="2575" width="6" style="3" customWidth="1"/>
    <col min="2576" max="2581" width="9.33203125" style="3" customWidth="1"/>
    <col min="2582" max="2816" width="9" style="3"/>
    <col min="2817" max="2817" width="5.88671875" style="3" customWidth="1"/>
    <col min="2818" max="2818" width="19.44140625" style="3" customWidth="1"/>
    <col min="2819" max="2819" width="2.77734375" style="3" customWidth="1"/>
    <col min="2820" max="2820" width="9.109375" style="3" customWidth="1"/>
    <col min="2821" max="2821" width="2.33203125" style="3" customWidth="1"/>
    <col min="2822" max="2822" width="8" style="3" customWidth="1"/>
    <col min="2823" max="2823" width="4.21875" style="3" customWidth="1"/>
    <col min="2824" max="2824" width="2" style="3" customWidth="1"/>
    <col min="2825" max="2825" width="5" style="3" customWidth="1"/>
    <col min="2826" max="2826" width="11.77734375" style="3" customWidth="1"/>
    <col min="2827" max="2827" width="2.44140625" style="3" customWidth="1"/>
    <col min="2828" max="2828" width="8.88671875" style="3" customWidth="1"/>
    <col min="2829" max="2829" width="2.44140625" style="3" customWidth="1"/>
    <col min="2830" max="2830" width="8.88671875" style="3" customWidth="1"/>
    <col min="2831" max="2831" width="6" style="3" customWidth="1"/>
    <col min="2832" max="2837" width="9.33203125" style="3" customWidth="1"/>
    <col min="2838" max="3072" width="9" style="3"/>
    <col min="3073" max="3073" width="5.88671875" style="3" customWidth="1"/>
    <col min="3074" max="3074" width="19.44140625" style="3" customWidth="1"/>
    <col min="3075" max="3075" width="2.77734375" style="3" customWidth="1"/>
    <col min="3076" max="3076" width="9.109375" style="3" customWidth="1"/>
    <col min="3077" max="3077" width="2.33203125" style="3" customWidth="1"/>
    <col min="3078" max="3078" width="8" style="3" customWidth="1"/>
    <col min="3079" max="3079" width="4.21875" style="3" customWidth="1"/>
    <col min="3080" max="3080" width="2" style="3" customWidth="1"/>
    <col min="3081" max="3081" width="5" style="3" customWidth="1"/>
    <col min="3082" max="3082" width="11.77734375" style="3" customWidth="1"/>
    <col min="3083" max="3083" width="2.44140625" style="3" customWidth="1"/>
    <col min="3084" max="3084" width="8.88671875" style="3" customWidth="1"/>
    <col min="3085" max="3085" width="2.44140625" style="3" customWidth="1"/>
    <col min="3086" max="3086" width="8.88671875" style="3" customWidth="1"/>
    <col min="3087" max="3087" width="6" style="3" customWidth="1"/>
    <col min="3088" max="3093" width="9.33203125" style="3" customWidth="1"/>
    <col min="3094" max="3328" width="9" style="3"/>
    <col min="3329" max="3329" width="5.88671875" style="3" customWidth="1"/>
    <col min="3330" max="3330" width="19.44140625" style="3" customWidth="1"/>
    <col min="3331" max="3331" width="2.77734375" style="3" customWidth="1"/>
    <col min="3332" max="3332" width="9.109375" style="3" customWidth="1"/>
    <col min="3333" max="3333" width="2.33203125" style="3" customWidth="1"/>
    <col min="3334" max="3334" width="8" style="3" customWidth="1"/>
    <col min="3335" max="3335" width="4.21875" style="3" customWidth="1"/>
    <col min="3336" max="3336" width="2" style="3" customWidth="1"/>
    <col min="3337" max="3337" width="5" style="3" customWidth="1"/>
    <col min="3338" max="3338" width="11.77734375" style="3" customWidth="1"/>
    <col min="3339" max="3339" width="2.44140625" style="3" customWidth="1"/>
    <col min="3340" max="3340" width="8.88671875" style="3" customWidth="1"/>
    <col min="3341" max="3341" width="2.44140625" style="3" customWidth="1"/>
    <col min="3342" max="3342" width="8.88671875" style="3" customWidth="1"/>
    <col min="3343" max="3343" width="6" style="3" customWidth="1"/>
    <col min="3344" max="3349" width="9.33203125" style="3" customWidth="1"/>
    <col min="3350" max="3584" width="9" style="3"/>
    <col min="3585" max="3585" width="5.88671875" style="3" customWidth="1"/>
    <col min="3586" max="3586" width="19.44140625" style="3" customWidth="1"/>
    <col min="3587" max="3587" width="2.77734375" style="3" customWidth="1"/>
    <col min="3588" max="3588" width="9.109375" style="3" customWidth="1"/>
    <col min="3589" max="3589" width="2.33203125" style="3" customWidth="1"/>
    <col min="3590" max="3590" width="8" style="3" customWidth="1"/>
    <col min="3591" max="3591" width="4.21875" style="3" customWidth="1"/>
    <col min="3592" max="3592" width="2" style="3" customWidth="1"/>
    <col min="3593" max="3593" width="5" style="3" customWidth="1"/>
    <col min="3594" max="3594" width="11.77734375" style="3" customWidth="1"/>
    <col min="3595" max="3595" width="2.44140625" style="3" customWidth="1"/>
    <col min="3596" max="3596" width="8.88671875" style="3" customWidth="1"/>
    <col min="3597" max="3597" width="2.44140625" style="3" customWidth="1"/>
    <col min="3598" max="3598" width="8.88671875" style="3" customWidth="1"/>
    <col min="3599" max="3599" width="6" style="3" customWidth="1"/>
    <col min="3600" max="3605" width="9.33203125" style="3" customWidth="1"/>
    <col min="3606" max="3840" width="9" style="3"/>
    <col min="3841" max="3841" width="5.88671875" style="3" customWidth="1"/>
    <col min="3842" max="3842" width="19.44140625" style="3" customWidth="1"/>
    <col min="3843" max="3843" width="2.77734375" style="3" customWidth="1"/>
    <col min="3844" max="3844" width="9.109375" style="3" customWidth="1"/>
    <col min="3845" max="3845" width="2.33203125" style="3" customWidth="1"/>
    <col min="3846" max="3846" width="8" style="3" customWidth="1"/>
    <col min="3847" max="3847" width="4.21875" style="3" customWidth="1"/>
    <col min="3848" max="3848" width="2" style="3" customWidth="1"/>
    <col min="3849" max="3849" width="5" style="3" customWidth="1"/>
    <col min="3850" max="3850" width="11.77734375" style="3" customWidth="1"/>
    <col min="3851" max="3851" width="2.44140625" style="3" customWidth="1"/>
    <col min="3852" max="3852" width="8.88671875" style="3" customWidth="1"/>
    <col min="3853" max="3853" width="2.44140625" style="3" customWidth="1"/>
    <col min="3854" max="3854" width="8.88671875" style="3" customWidth="1"/>
    <col min="3855" max="3855" width="6" style="3" customWidth="1"/>
    <col min="3856" max="3861" width="9.33203125" style="3" customWidth="1"/>
    <col min="3862" max="4096" width="9" style="3"/>
    <col min="4097" max="4097" width="5.88671875" style="3" customWidth="1"/>
    <col min="4098" max="4098" width="19.44140625" style="3" customWidth="1"/>
    <col min="4099" max="4099" width="2.77734375" style="3" customWidth="1"/>
    <col min="4100" max="4100" width="9.109375" style="3" customWidth="1"/>
    <col min="4101" max="4101" width="2.33203125" style="3" customWidth="1"/>
    <col min="4102" max="4102" width="8" style="3" customWidth="1"/>
    <col min="4103" max="4103" width="4.21875" style="3" customWidth="1"/>
    <col min="4104" max="4104" width="2" style="3" customWidth="1"/>
    <col min="4105" max="4105" width="5" style="3" customWidth="1"/>
    <col min="4106" max="4106" width="11.77734375" style="3" customWidth="1"/>
    <col min="4107" max="4107" width="2.44140625" style="3" customWidth="1"/>
    <col min="4108" max="4108" width="8.88671875" style="3" customWidth="1"/>
    <col min="4109" max="4109" width="2.44140625" style="3" customWidth="1"/>
    <col min="4110" max="4110" width="8.88671875" style="3" customWidth="1"/>
    <col min="4111" max="4111" width="6" style="3" customWidth="1"/>
    <col min="4112" max="4117" width="9.33203125" style="3" customWidth="1"/>
    <col min="4118" max="4352" width="9" style="3"/>
    <col min="4353" max="4353" width="5.88671875" style="3" customWidth="1"/>
    <col min="4354" max="4354" width="19.44140625" style="3" customWidth="1"/>
    <col min="4355" max="4355" width="2.77734375" style="3" customWidth="1"/>
    <col min="4356" max="4356" width="9.109375" style="3" customWidth="1"/>
    <col min="4357" max="4357" width="2.33203125" style="3" customWidth="1"/>
    <col min="4358" max="4358" width="8" style="3" customWidth="1"/>
    <col min="4359" max="4359" width="4.21875" style="3" customWidth="1"/>
    <col min="4360" max="4360" width="2" style="3" customWidth="1"/>
    <col min="4361" max="4361" width="5" style="3" customWidth="1"/>
    <col min="4362" max="4362" width="11.77734375" style="3" customWidth="1"/>
    <col min="4363" max="4363" width="2.44140625" style="3" customWidth="1"/>
    <col min="4364" max="4364" width="8.88671875" style="3" customWidth="1"/>
    <col min="4365" max="4365" width="2.44140625" style="3" customWidth="1"/>
    <col min="4366" max="4366" width="8.88671875" style="3" customWidth="1"/>
    <col min="4367" max="4367" width="6" style="3" customWidth="1"/>
    <col min="4368" max="4373" width="9.33203125" style="3" customWidth="1"/>
    <col min="4374" max="4608" width="9" style="3"/>
    <col min="4609" max="4609" width="5.88671875" style="3" customWidth="1"/>
    <col min="4610" max="4610" width="19.44140625" style="3" customWidth="1"/>
    <col min="4611" max="4611" width="2.77734375" style="3" customWidth="1"/>
    <col min="4612" max="4612" width="9.109375" style="3" customWidth="1"/>
    <col min="4613" max="4613" width="2.33203125" style="3" customWidth="1"/>
    <col min="4614" max="4614" width="8" style="3" customWidth="1"/>
    <col min="4615" max="4615" width="4.21875" style="3" customWidth="1"/>
    <col min="4616" max="4616" width="2" style="3" customWidth="1"/>
    <col min="4617" max="4617" width="5" style="3" customWidth="1"/>
    <col min="4618" max="4618" width="11.77734375" style="3" customWidth="1"/>
    <col min="4619" max="4619" width="2.44140625" style="3" customWidth="1"/>
    <col min="4620" max="4620" width="8.88671875" style="3" customWidth="1"/>
    <col min="4621" max="4621" width="2.44140625" style="3" customWidth="1"/>
    <col min="4622" max="4622" width="8.88671875" style="3" customWidth="1"/>
    <col min="4623" max="4623" width="6" style="3" customWidth="1"/>
    <col min="4624" max="4629" width="9.33203125" style="3" customWidth="1"/>
    <col min="4630" max="4864" width="9" style="3"/>
    <col min="4865" max="4865" width="5.88671875" style="3" customWidth="1"/>
    <col min="4866" max="4866" width="19.44140625" style="3" customWidth="1"/>
    <col min="4867" max="4867" width="2.77734375" style="3" customWidth="1"/>
    <col min="4868" max="4868" width="9.109375" style="3" customWidth="1"/>
    <col min="4869" max="4869" width="2.33203125" style="3" customWidth="1"/>
    <col min="4870" max="4870" width="8" style="3" customWidth="1"/>
    <col min="4871" max="4871" width="4.21875" style="3" customWidth="1"/>
    <col min="4872" max="4872" width="2" style="3" customWidth="1"/>
    <col min="4873" max="4873" width="5" style="3" customWidth="1"/>
    <col min="4874" max="4874" width="11.77734375" style="3" customWidth="1"/>
    <col min="4875" max="4875" width="2.44140625" style="3" customWidth="1"/>
    <col min="4876" max="4876" width="8.88671875" style="3" customWidth="1"/>
    <col min="4877" max="4877" width="2.44140625" style="3" customWidth="1"/>
    <col min="4878" max="4878" width="8.88671875" style="3" customWidth="1"/>
    <col min="4879" max="4879" width="6" style="3" customWidth="1"/>
    <col min="4880" max="4885" width="9.33203125" style="3" customWidth="1"/>
    <col min="4886" max="5120" width="9" style="3"/>
    <col min="5121" max="5121" width="5.88671875" style="3" customWidth="1"/>
    <col min="5122" max="5122" width="19.44140625" style="3" customWidth="1"/>
    <col min="5123" max="5123" width="2.77734375" style="3" customWidth="1"/>
    <col min="5124" max="5124" width="9.109375" style="3" customWidth="1"/>
    <col min="5125" max="5125" width="2.33203125" style="3" customWidth="1"/>
    <col min="5126" max="5126" width="8" style="3" customWidth="1"/>
    <col min="5127" max="5127" width="4.21875" style="3" customWidth="1"/>
    <col min="5128" max="5128" width="2" style="3" customWidth="1"/>
    <col min="5129" max="5129" width="5" style="3" customWidth="1"/>
    <col min="5130" max="5130" width="11.77734375" style="3" customWidth="1"/>
    <col min="5131" max="5131" width="2.44140625" style="3" customWidth="1"/>
    <col min="5132" max="5132" width="8.88671875" style="3" customWidth="1"/>
    <col min="5133" max="5133" width="2.44140625" style="3" customWidth="1"/>
    <col min="5134" max="5134" width="8.88671875" style="3" customWidth="1"/>
    <col min="5135" max="5135" width="6" style="3" customWidth="1"/>
    <col min="5136" max="5141" width="9.33203125" style="3" customWidth="1"/>
    <col min="5142" max="5376" width="9" style="3"/>
    <col min="5377" max="5377" width="5.88671875" style="3" customWidth="1"/>
    <col min="5378" max="5378" width="19.44140625" style="3" customWidth="1"/>
    <col min="5379" max="5379" width="2.77734375" style="3" customWidth="1"/>
    <col min="5380" max="5380" width="9.109375" style="3" customWidth="1"/>
    <col min="5381" max="5381" width="2.33203125" style="3" customWidth="1"/>
    <col min="5382" max="5382" width="8" style="3" customWidth="1"/>
    <col min="5383" max="5383" width="4.21875" style="3" customWidth="1"/>
    <col min="5384" max="5384" width="2" style="3" customWidth="1"/>
    <col min="5385" max="5385" width="5" style="3" customWidth="1"/>
    <col min="5386" max="5386" width="11.77734375" style="3" customWidth="1"/>
    <col min="5387" max="5387" width="2.44140625" style="3" customWidth="1"/>
    <col min="5388" max="5388" width="8.88671875" style="3" customWidth="1"/>
    <col min="5389" max="5389" width="2.44140625" style="3" customWidth="1"/>
    <col min="5390" max="5390" width="8.88671875" style="3" customWidth="1"/>
    <col min="5391" max="5391" width="6" style="3" customWidth="1"/>
    <col min="5392" max="5397" width="9.33203125" style="3" customWidth="1"/>
    <col min="5398" max="5632" width="9" style="3"/>
    <col min="5633" max="5633" width="5.88671875" style="3" customWidth="1"/>
    <col min="5634" max="5634" width="19.44140625" style="3" customWidth="1"/>
    <col min="5635" max="5635" width="2.77734375" style="3" customWidth="1"/>
    <col min="5636" max="5636" width="9.109375" style="3" customWidth="1"/>
    <col min="5637" max="5637" width="2.33203125" style="3" customWidth="1"/>
    <col min="5638" max="5638" width="8" style="3" customWidth="1"/>
    <col min="5639" max="5639" width="4.21875" style="3" customWidth="1"/>
    <col min="5640" max="5640" width="2" style="3" customWidth="1"/>
    <col min="5641" max="5641" width="5" style="3" customWidth="1"/>
    <col min="5642" max="5642" width="11.77734375" style="3" customWidth="1"/>
    <col min="5643" max="5643" width="2.44140625" style="3" customWidth="1"/>
    <col min="5644" max="5644" width="8.88671875" style="3" customWidth="1"/>
    <col min="5645" max="5645" width="2.44140625" style="3" customWidth="1"/>
    <col min="5646" max="5646" width="8.88671875" style="3" customWidth="1"/>
    <col min="5647" max="5647" width="6" style="3" customWidth="1"/>
    <col min="5648" max="5653" width="9.33203125" style="3" customWidth="1"/>
    <col min="5654" max="5888" width="9" style="3"/>
    <col min="5889" max="5889" width="5.88671875" style="3" customWidth="1"/>
    <col min="5890" max="5890" width="19.44140625" style="3" customWidth="1"/>
    <col min="5891" max="5891" width="2.77734375" style="3" customWidth="1"/>
    <col min="5892" max="5892" width="9.109375" style="3" customWidth="1"/>
    <col min="5893" max="5893" width="2.33203125" style="3" customWidth="1"/>
    <col min="5894" max="5894" width="8" style="3" customWidth="1"/>
    <col min="5895" max="5895" width="4.21875" style="3" customWidth="1"/>
    <col min="5896" max="5896" width="2" style="3" customWidth="1"/>
    <col min="5897" max="5897" width="5" style="3" customWidth="1"/>
    <col min="5898" max="5898" width="11.77734375" style="3" customWidth="1"/>
    <col min="5899" max="5899" width="2.44140625" style="3" customWidth="1"/>
    <col min="5900" max="5900" width="8.88671875" style="3" customWidth="1"/>
    <col min="5901" max="5901" width="2.44140625" style="3" customWidth="1"/>
    <col min="5902" max="5902" width="8.88671875" style="3" customWidth="1"/>
    <col min="5903" max="5903" width="6" style="3" customWidth="1"/>
    <col min="5904" max="5909" width="9.33203125" style="3" customWidth="1"/>
    <col min="5910" max="6144" width="9" style="3"/>
    <col min="6145" max="6145" width="5.88671875" style="3" customWidth="1"/>
    <col min="6146" max="6146" width="19.44140625" style="3" customWidth="1"/>
    <col min="6147" max="6147" width="2.77734375" style="3" customWidth="1"/>
    <col min="6148" max="6148" width="9.109375" style="3" customWidth="1"/>
    <col min="6149" max="6149" width="2.33203125" style="3" customWidth="1"/>
    <col min="6150" max="6150" width="8" style="3" customWidth="1"/>
    <col min="6151" max="6151" width="4.21875" style="3" customWidth="1"/>
    <col min="6152" max="6152" width="2" style="3" customWidth="1"/>
    <col min="6153" max="6153" width="5" style="3" customWidth="1"/>
    <col min="6154" max="6154" width="11.77734375" style="3" customWidth="1"/>
    <col min="6155" max="6155" width="2.44140625" style="3" customWidth="1"/>
    <col min="6156" max="6156" width="8.88671875" style="3" customWidth="1"/>
    <col min="6157" max="6157" width="2.44140625" style="3" customWidth="1"/>
    <col min="6158" max="6158" width="8.88671875" style="3" customWidth="1"/>
    <col min="6159" max="6159" width="6" style="3" customWidth="1"/>
    <col min="6160" max="6165" width="9.33203125" style="3" customWidth="1"/>
    <col min="6166" max="6400" width="9" style="3"/>
    <col min="6401" max="6401" width="5.88671875" style="3" customWidth="1"/>
    <col min="6402" max="6402" width="19.44140625" style="3" customWidth="1"/>
    <col min="6403" max="6403" width="2.77734375" style="3" customWidth="1"/>
    <col min="6404" max="6404" width="9.109375" style="3" customWidth="1"/>
    <col min="6405" max="6405" width="2.33203125" style="3" customWidth="1"/>
    <col min="6406" max="6406" width="8" style="3" customWidth="1"/>
    <col min="6407" max="6407" width="4.21875" style="3" customWidth="1"/>
    <col min="6408" max="6408" width="2" style="3" customWidth="1"/>
    <col min="6409" max="6409" width="5" style="3" customWidth="1"/>
    <col min="6410" max="6410" width="11.77734375" style="3" customWidth="1"/>
    <col min="6411" max="6411" width="2.44140625" style="3" customWidth="1"/>
    <col min="6412" max="6412" width="8.88671875" style="3" customWidth="1"/>
    <col min="6413" max="6413" width="2.44140625" style="3" customWidth="1"/>
    <col min="6414" max="6414" width="8.88671875" style="3" customWidth="1"/>
    <col min="6415" max="6415" width="6" style="3" customWidth="1"/>
    <col min="6416" max="6421" width="9.33203125" style="3" customWidth="1"/>
    <col min="6422" max="6656" width="9" style="3"/>
    <col min="6657" max="6657" width="5.88671875" style="3" customWidth="1"/>
    <col min="6658" max="6658" width="19.44140625" style="3" customWidth="1"/>
    <col min="6659" max="6659" width="2.77734375" style="3" customWidth="1"/>
    <col min="6660" max="6660" width="9.109375" style="3" customWidth="1"/>
    <col min="6661" max="6661" width="2.33203125" style="3" customWidth="1"/>
    <col min="6662" max="6662" width="8" style="3" customWidth="1"/>
    <col min="6663" max="6663" width="4.21875" style="3" customWidth="1"/>
    <col min="6664" max="6664" width="2" style="3" customWidth="1"/>
    <col min="6665" max="6665" width="5" style="3" customWidth="1"/>
    <col min="6666" max="6666" width="11.77734375" style="3" customWidth="1"/>
    <col min="6667" max="6667" width="2.44140625" style="3" customWidth="1"/>
    <col min="6668" max="6668" width="8.88671875" style="3" customWidth="1"/>
    <col min="6669" max="6669" width="2.44140625" style="3" customWidth="1"/>
    <col min="6670" max="6670" width="8.88671875" style="3" customWidth="1"/>
    <col min="6671" max="6671" width="6" style="3" customWidth="1"/>
    <col min="6672" max="6677" width="9.33203125" style="3" customWidth="1"/>
    <col min="6678" max="6912" width="9" style="3"/>
    <col min="6913" max="6913" width="5.88671875" style="3" customWidth="1"/>
    <col min="6914" max="6914" width="19.44140625" style="3" customWidth="1"/>
    <col min="6915" max="6915" width="2.77734375" style="3" customWidth="1"/>
    <col min="6916" max="6916" width="9.109375" style="3" customWidth="1"/>
    <col min="6917" max="6917" width="2.33203125" style="3" customWidth="1"/>
    <col min="6918" max="6918" width="8" style="3" customWidth="1"/>
    <col min="6919" max="6919" width="4.21875" style="3" customWidth="1"/>
    <col min="6920" max="6920" width="2" style="3" customWidth="1"/>
    <col min="6921" max="6921" width="5" style="3" customWidth="1"/>
    <col min="6922" max="6922" width="11.77734375" style="3" customWidth="1"/>
    <col min="6923" max="6923" width="2.44140625" style="3" customWidth="1"/>
    <col min="6924" max="6924" width="8.88671875" style="3" customWidth="1"/>
    <col min="6925" max="6925" width="2.44140625" style="3" customWidth="1"/>
    <col min="6926" max="6926" width="8.88671875" style="3" customWidth="1"/>
    <col min="6927" max="6927" width="6" style="3" customWidth="1"/>
    <col min="6928" max="6933" width="9.33203125" style="3" customWidth="1"/>
    <col min="6934" max="7168" width="9" style="3"/>
    <col min="7169" max="7169" width="5.88671875" style="3" customWidth="1"/>
    <col min="7170" max="7170" width="19.44140625" style="3" customWidth="1"/>
    <col min="7171" max="7171" width="2.77734375" style="3" customWidth="1"/>
    <col min="7172" max="7172" width="9.109375" style="3" customWidth="1"/>
    <col min="7173" max="7173" width="2.33203125" style="3" customWidth="1"/>
    <col min="7174" max="7174" width="8" style="3" customWidth="1"/>
    <col min="7175" max="7175" width="4.21875" style="3" customWidth="1"/>
    <col min="7176" max="7176" width="2" style="3" customWidth="1"/>
    <col min="7177" max="7177" width="5" style="3" customWidth="1"/>
    <col min="7178" max="7178" width="11.77734375" style="3" customWidth="1"/>
    <col min="7179" max="7179" width="2.44140625" style="3" customWidth="1"/>
    <col min="7180" max="7180" width="8.88671875" style="3" customWidth="1"/>
    <col min="7181" max="7181" width="2.44140625" style="3" customWidth="1"/>
    <col min="7182" max="7182" width="8.88671875" style="3" customWidth="1"/>
    <col min="7183" max="7183" width="6" style="3" customWidth="1"/>
    <col min="7184" max="7189" width="9.33203125" style="3" customWidth="1"/>
    <col min="7190" max="7424" width="9" style="3"/>
    <col min="7425" max="7425" width="5.88671875" style="3" customWidth="1"/>
    <col min="7426" max="7426" width="19.44140625" style="3" customWidth="1"/>
    <col min="7427" max="7427" width="2.77734375" style="3" customWidth="1"/>
    <col min="7428" max="7428" width="9.109375" style="3" customWidth="1"/>
    <col min="7429" max="7429" width="2.33203125" style="3" customWidth="1"/>
    <col min="7430" max="7430" width="8" style="3" customWidth="1"/>
    <col min="7431" max="7431" width="4.21875" style="3" customWidth="1"/>
    <col min="7432" max="7432" width="2" style="3" customWidth="1"/>
    <col min="7433" max="7433" width="5" style="3" customWidth="1"/>
    <col min="7434" max="7434" width="11.77734375" style="3" customWidth="1"/>
    <col min="7435" max="7435" width="2.44140625" style="3" customWidth="1"/>
    <col min="7436" max="7436" width="8.88671875" style="3" customWidth="1"/>
    <col min="7437" max="7437" width="2.44140625" style="3" customWidth="1"/>
    <col min="7438" max="7438" width="8.88671875" style="3" customWidth="1"/>
    <col min="7439" max="7439" width="6" style="3" customWidth="1"/>
    <col min="7440" max="7445" width="9.33203125" style="3" customWidth="1"/>
    <col min="7446" max="7680" width="9" style="3"/>
    <col min="7681" max="7681" width="5.88671875" style="3" customWidth="1"/>
    <col min="7682" max="7682" width="19.44140625" style="3" customWidth="1"/>
    <col min="7683" max="7683" width="2.77734375" style="3" customWidth="1"/>
    <col min="7684" max="7684" width="9.109375" style="3" customWidth="1"/>
    <col min="7685" max="7685" width="2.33203125" style="3" customWidth="1"/>
    <col min="7686" max="7686" width="8" style="3" customWidth="1"/>
    <col min="7687" max="7687" width="4.21875" style="3" customWidth="1"/>
    <col min="7688" max="7688" width="2" style="3" customWidth="1"/>
    <col min="7689" max="7689" width="5" style="3" customWidth="1"/>
    <col min="7690" max="7690" width="11.77734375" style="3" customWidth="1"/>
    <col min="7691" max="7691" width="2.44140625" style="3" customWidth="1"/>
    <col min="7692" max="7692" width="8.88671875" style="3" customWidth="1"/>
    <col min="7693" max="7693" width="2.44140625" style="3" customWidth="1"/>
    <col min="7694" max="7694" width="8.88671875" style="3" customWidth="1"/>
    <col min="7695" max="7695" width="6" style="3" customWidth="1"/>
    <col min="7696" max="7701" width="9.33203125" style="3" customWidth="1"/>
    <col min="7702" max="7936" width="9" style="3"/>
    <col min="7937" max="7937" width="5.88671875" style="3" customWidth="1"/>
    <col min="7938" max="7938" width="19.44140625" style="3" customWidth="1"/>
    <col min="7939" max="7939" width="2.77734375" style="3" customWidth="1"/>
    <col min="7940" max="7940" width="9.109375" style="3" customWidth="1"/>
    <col min="7941" max="7941" width="2.33203125" style="3" customWidth="1"/>
    <col min="7942" max="7942" width="8" style="3" customWidth="1"/>
    <col min="7943" max="7943" width="4.21875" style="3" customWidth="1"/>
    <col min="7944" max="7944" width="2" style="3" customWidth="1"/>
    <col min="7945" max="7945" width="5" style="3" customWidth="1"/>
    <col min="7946" max="7946" width="11.77734375" style="3" customWidth="1"/>
    <col min="7947" max="7947" width="2.44140625" style="3" customWidth="1"/>
    <col min="7948" max="7948" width="8.88671875" style="3" customWidth="1"/>
    <col min="7949" max="7949" width="2.44140625" style="3" customWidth="1"/>
    <col min="7950" max="7950" width="8.88671875" style="3" customWidth="1"/>
    <col min="7951" max="7951" width="6" style="3" customWidth="1"/>
    <col min="7952" max="7957" width="9.33203125" style="3" customWidth="1"/>
    <col min="7958" max="8192" width="9" style="3"/>
    <col min="8193" max="8193" width="5.88671875" style="3" customWidth="1"/>
    <col min="8194" max="8194" width="19.44140625" style="3" customWidth="1"/>
    <col min="8195" max="8195" width="2.77734375" style="3" customWidth="1"/>
    <col min="8196" max="8196" width="9.109375" style="3" customWidth="1"/>
    <col min="8197" max="8197" width="2.33203125" style="3" customWidth="1"/>
    <col min="8198" max="8198" width="8" style="3" customWidth="1"/>
    <col min="8199" max="8199" width="4.21875" style="3" customWidth="1"/>
    <col min="8200" max="8200" width="2" style="3" customWidth="1"/>
    <col min="8201" max="8201" width="5" style="3" customWidth="1"/>
    <col min="8202" max="8202" width="11.77734375" style="3" customWidth="1"/>
    <col min="8203" max="8203" width="2.44140625" style="3" customWidth="1"/>
    <col min="8204" max="8204" width="8.88671875" style="3" customWidth="1"/>
    <col min="8205" max="8205" width="2.44140625" style="3" customWidth="1"/>
    <col min="8206" max="8206" width="8.88671875" style="3" customWidth="1"/>
    <col min="8207" max="8207" width="6" style="3" customWidth="1"/>
    <col min="8208" max="8213" width="9.33203125" style="3" customWidth="1"/>
    <col min="8214" max="8448" width="9" style="3"/>
    <col min="8449" max="8449" width="5.88671875" style="3" customWidth="1"/>
    <col min="8450" max="8450" width="19.44140625" style="3" customWidth="1"/>
    <col min="8451" max="8451" width="2.77734375" style="3" customWidth="1"/>
    <col min="8452" max="8452" width="9.109375" style="3" customWidth="1"/>
    <col min="8453" max="8453" width="2.33203125" style="3" customWidth="1"/>
    <col min="8454" max="8454" width="8" style="3" customWidth="1"/>
    <col min="8455" max="8455" width="4.21875" style="3" customWidth="1"/>
    <col min="8456" max="8456" width="2" style="3" customWidth="1"/>
    <col min="8457" max="8457" width="5" style="3" customWidth="1"/>
    <col min="8458" max="8458" width="11.77734375" style="3" customWidth="1"/>
    <col min="8459" max="8459" width="2.44140625" style="3" customWidth="1"/>
    <col min="8460" max="8460" width="8.88671875" style="3" customWidth="1"/>
    <col min="8461" max="8461" width="2.44140625" style="3" customWidth="1"/>
    <col min="8462" max="8462" width="8.88671875" style="3" customWidth="1"/>
    <col min="8463" max="8463" width="6" style="3" customWidth="1"/>
    <col min="8464" max="8469" width="9.33203125" style="3" customWidth="1"/>
    <col min="8470" max="8704" width="9" style="3"/>
    <col min="8705" max="8705" width="5.88671875" style="3" customWidth="1"/>
    <col min="8706" max="8706" width="19.44140625" style="3" customWidth="1"/>
    <col min="8707" max="8707" width="2.77734375" style="3" customWidth="1"/>
    <col min="8708" max="8708" width="9.109375" style="3" customWidth="1"/>
    <col min="8709" max="8709" width="2.33203125" style="3" customWidth="1"/>
    <col min="8710" max="8710" width="8" style="3" customWidth="1"/>
    <col min="8711" max="8711" width="4.21875" style="3" customWidth="1"/>
    <col min="8712" max="8712" width="2" style="3" customWidth="1"/>
    <col min="8713" max="8713" width="5" style="3" customWidth="1"/>
    <col min="8714" max="8714" width="11.77734375" style="3" customWidth="1"/>
    <col min="8715" max="8715" width="2.44140625" style="3" customWidth="1"/>
    <col min="8716" max="8716" width="8.88671875" style="3" customWidth="1"/>
    <col min="8717" max="8717" width="2.44140625" style="3" customWidth="1"/>
    <col min="8718" max="8718" width="8.88671875" style="3" customWidth="1"/>
    <col min="8719" max="8719" width="6" style="3" customWidth="1"/>
    <col min="8720" max="8725" width="9.33203125" style="3" customWidth="1"/>
    <col min="8726" max="8960" width="9" style="3"/>
    <col min="8961" max="8961" width="5.88671875" style="3" customWidth="1"/>
    <col min="8962" max="8962" width="19.44140625" style="3" customWidth="1"/>
    <col min="8963" max="8963" width="2.77734375" style="3" customWidth="1"/>
    <col min="8964" max="8964" width="9.109375" style="3" customWidth="1"/>
    <col min="8965" max="8965" width="2.33203125" style="3" customWidth="1"/>
    <col min="8966" max="8966" width="8" style="3" customWidth="1"/>
    <col min="8967" max="8967" width="4.21875" style="3" customWidth="1"/>
    <col min="8968" max="8968" width="2" style="3" customWidth="1"/>
    <col min="8969" max="8969" width="5" style="3" customWidth="1"/>
    <col min="8970" max="8970" width="11.77734375" style="3" customWidth="1"/>
    <col min="8971" max="8971" width="2.44140625" style="3" customWidth="1"/>
    <col min="8972" max="8972" width="8.88671875" style="3" customWidth="1"/>
    <col min="8973" max="8973" width="2.44140625" style="3" customWidth="1"/>
    <col min="8974" max="8974" width="8.88671875" style="3" customWidth="1"/>
    <col min="8975" max="8975" width="6" style="3" customWidth="1"/>
    <col min="8976" max="8981" width="9.33203125" style="3" customWidth="1"/>
    <col min="8982" max="9216" width="9" style="3"/>
    <col min="9217" max="9217" width="5.88671875" style="3" customWidth="1"/>
    <col min="9218" max="9218" width="19.44140625" style="3" customWidth="1"/>
    <col min="9219" max="9219" width="2.77734375" style="3" customWidth="1"/>
    <col min="9220" max="9220" width="9.109375" style="3" customWidth="1"/>
    <col min="9221" max="9221" width="2.33203125" style="3" customWidth="1"/>
    <col min="9222" max="9222" width="8" style="3" customWidth="1"/>
    <col min="9223" max="9223" width="4.21875" style="3" customWidth="1"/>
    <col min="9224" max="9224" width="2" style="3" customWidth="1"/>
    <col min="9225" max="9225" width="5" style="3" customWidth="1"/>
    <col min="9226" max="9226" width="11.77734375" style="3" customWidth="1"/>
    <col min="9227" max="9227" width="2.44140625" style="3" customWidth="1"/>
    <col min="9228" max="9228" width="8.88671875" style="3" customWidth="1"/>
    <col min="9229" max="9229" width="2.44140625" style="3" customWidth="1"/>
    <col min="9230" max="9230" width="8.88671875" style="3" customWidth="1"/>
    <col min="9231" max="9231" width="6" style="3" customWidth="1"/>
    <col min="9232" max="9237" width="9.33203125" style="3" customWidth="1"/>
    <col min="9238" max="9472" width="9" style="3"/>
    <col min="9473" max="9473" width="5.88671875" style="3" customWidth="1"/>
    <col min="9474" max="9474" width="19.44140625" style="3" customWidth="1"/>
    <col min="9475" max="9475" width="2.77734375" style="3" customWidth="1"/>
    <col min="9476" max="9476" width="9.109375" style="3" customWidth="1"/>
    <col min="9477" max="9477" width="2.33203125" style="3" customWidth="1"/>
    <col min="9478" max="9478" width="8" style="3" customWidth="1"/>
    <col min="9479" max="9479" width="4.21875" style="3" customWidth="1"/>
    <col min="9480" max="9480" width="2" style="3" customWidth="1"/>
    <col min="9481" max="9481" width="5" style="3" customWidth="1"/>
    <col min="9482" max="9482" width="11.77734375" style="3" customWidth="1"/>
    <col min="9483" max="9483" width="2.44140625" style="3" customWidth="1"/>
    <col min="9484" max="9484" width="8.88671875" style="3" customWidth="1"/>
    <col min="9485" max="9485" width="2.44140625" style="3" customWidth="1"/>
    <col min="9486" max="9486" width="8.88671875" style="3" customWidth="1"/>
    <col min="9487" max="9487" width="6" style="3" customWidth="1"/>
    <col min="9488" max="9493" width="9.33203125" style="3" customWidth="1"/>
    <col min="9494" max="9728" width="9" style="3"/>
    <col min="9729" max="9729" width="5.88671875" style="3" customWidth="1"/>
    <col min="9730" max="9730" width="19.44140625" style="3" customWidth="1"/>
    <col min="9731" max="9731" width="2.77734375" style="3" customWidth="1"/>
    <col min="9732" max="9732" width="9.109375" style="3" customWidth="1"/>
    <col min="9733" max="9733" width="2.33203125" style="3" customWidth="1"/>
    <col min="9734" max="9734" width="8" style="3" customWidth="1"/>
    <col min="9735" max="9735" width="4.21875" style="3" customWidth="1"/>
    <col min="9736" max="9736" width="2" style="3" customWidth="1"/>
    <col min="9737" max="9737" width="5" style="3" customWidth="1"/>
    <col min="9738" max="9738" width="11.77734375" style="3" customWidth="1"/>
    <col min="9739" max="9739" width="2.44140625" style="3" customWidth="1"/>
    <col min="9740" max="9740" width="8.88671875" style="3" customWidth="1"/>
    <col min="9741" max="9741" width="2.44140625" style="3" customWidth="1"/>
    <col min="9742" max="9742" width="8.88671875" style="3" customWidth="1"/>
    <col min="9743" max="9743" width="6" style="3" customWidth="1"/>
    <col min="9744" max="9749" width="9.33203125" style="3" customWidth="1"/>
    <col min="9750" max="9984" width="9" style="3"/>
    <col min="9985" max="9985" width="5.88671875" style="3" customWidth="1"/>
    <col min="9986" max="9986" width="19.44140625" style="3" customWidth="1"/>
    <col min="9987" max="9987" width="2.77734375" style="3" customWidth="1"/>
    <col min="9988" max="9988" width="9.109375" style="3" customWidth="1"/>
    <col min="9989" max="9989" width="2.33203125" style="3" customWidth="1"/>
    <col min="9990" max="9990" width="8" style="3" customWidth="1"/>
    <col min="9991" max="9991" width="4.21875" style="3" customWidth="1"/>
    <col min="9992" max="9992" width="2" style="3" customWidth="1"/>
    <col min="9993" max="9993" width="5" style="3" customWidth="1"/>
    <col min="9994" max="9994" width="11.77734375" style="3" customWidth="1"/>
    <col min="9995" max="9995" width="2.44140625" style="3" customWidth="1"/>
    <col min="9996" max="9996" width="8.88671875" style="3" customWidth="1"/>
    <col min="9997" max="9997" width="2.44140625" style="3" customWidth="1"/>
    <col min="9998" max="9998" width="8.88671875" style="3" customWidth="1"/>
    <col min="9999" max="9999" width="6" style="3" customWidth="1"/>
    <col min="10000" max="10005" width="9.33203125" style="3" customWidth="1"/>
    <col min="10006" max="10240" width="9" style="3"/>
    <col min="10241" max="10241" width="5.88671875" style="3" customWidth="1"/>
    <col min="10242" max="10242" width="19.44140625" style="3" customWidth="1"/>
    <col min="10243" max="10243" width="2.77734375" style="3" customWidth="1"/>
    <col min="10244" max="10244" width="9.109375" style="3" customWidth="1"/>
    <col min="10245" max="10245" width="2.33203125" style="3" customWidth="1"/>
    <col min="10246" max="10246" width="8" style="3" customWidth="1"/>
    <col min="10247" max="10247" width="4.21875" style="3" customWidth="1"/>
    <col min="10248" max="10248" width="2" style="3" customWidth="1"/>
    <col min="10249" max="10249" width="5" style="3" customWidth="1"/>
    <col min="10250" max="10250" width="11.77734375" style="3" customWidth="1"/>
    <col min="10251" max="10251" width="2.44140625" style="3" customWidth="1"/>
    <col min="10252" max="10252" width="8.88671875" style="3" customWidth="1"/>
    <col min="10253" max="10253" width="2.44140625" style="3" customWidth="1"/>
    <col min="10254" max="10254" width="8.88671875" style="3" customWidth="1"/>
    <col min="10255" max="10255" width="6" style="3" customWidth="1"/>
    <col min="10256" max="10261" width="9.33203125" style="3" customWidth="1"/>
    <col min="10262" max="10496" width="9" style="3"/>
    <col min="10497" max="10497" width="5.88671875" style="3" customWidth="1"/>
    <col min="10498" max="10498" width="19.44140625" style="3" customWidth="1"/>
    <col min="10499" max="10499" width="2.77734375" style="3" customWidth="1"/>
    <col min="10500" max="10500" width="9.109375" style="3" customWidth="1"/>
    <col min="10501" max="10501" width="2.33203125" style="3" customWidth="1"/>
    <col min="10502" max="10502" width="8" style="3" customWidth="1"/>
    <col min="10503" max="10503" width="4.21875" style="3" customWidth="1"/>
    <col min="10504" max="10504" width="2" style="3" customWidth="1"/>
    <col min="10505" max="10505" width="5" style="3" customWidth="1"/>
    <col min="10506" max="10506" width="11.77734375" style="3" customWidth="1"/>
    <col min="10507" max="10507" width="2.44140625" style="3" customWidth="1"/>
    <col min="10508" max="10508" width="8.88671875" style="3" customWidth="1"/>
    <col min="10509" max="10509" width="2.44140625" style="3" customWidth="1"/>
    <col min="10510" max="10510" width="8.88671875" style="3" customWidth="1"/>
    <col min="10511" max="10511" width="6" style="3" customWidth="1"/>
    <col min="10512" max="10517" width="9.33203125" style="3" customWidth="1"/>
    <col min="10518" max="10752" width="9" style="3"/>
    <col min="10753" max="10753" width="5.88671875" style="3" customWidth="1"/>
    <col min="10754" max="10754" width="19.44140625" style="3" customWidth="1"/>
    <col min="10755" max="10755" width="2.77734375" style="3" customWidth="1"/>
    <col min="10756" max="10756" width="9.109375" style="3" customWidth="1"/>
    <col min="10757" max="10757" width="2.33203125" style="3" customWidth="1"/>
    <col min="10758" max="10758" width="8" style="3" customWidth="1"/>
    <col min="10759" max="10759" width="4.21875" style="3" customWidth="1"/>
    <col min="10760" max="10760" width="2" style="3" customWidth="1"/>
    <col min="10761" max="10761" width="5" style="3" customWidth="1"/>
    <col min="10762" max="10762" width="11.77734375" style="3" customWidth="1"/>
    <col min="10763" max="10763" width="2.44140625" style="3" customWidth="1"/>
    <col min="10764" max="10764" width="8.88671875" style="3" customWidth="1"/>
    <col min="10765" max="10765" width="2.44140625" style="3" customWidth="1"/>
    <col min="10766" max="10766" width="8.88671875" style="3" customWidth="1"/>
    <col min="10767" max="10767" width="6" style="3" customWidth="1"/>
    <col min="10768" max="10773" width="9.33203125" style="3" customWidth="1"/>
    <col min="10774" max="11008" width="9" style="3"/>
    <col min="11009" max="11009" width="5.88671875" style="3" customWidth="1"/>
    <col min="11010" max="11010" width="19.44140625" style="3" customWidth="1"/>
    <col min="11011" max="11011" width="2.77734375" style="3" customWidth="1"/>
    <col min="11012" max="11012" width="9.109375" style="3" customWidth="1"/>
    <col min="11013" max="11013" width="2.33203125" style="3" customWidth="1"/>
    <col min="11014" max="11014" width="8" style="3" customWidth="1"/>
    <col min="11015" max="11015" width="4.21875" style="3" customWidth="1"/>
    <col min="11016" max="11016" width="2" style="3" customWidth="1"/>
    <col min="11017" max="11017" width="5" style="3" customWidth="1"/>
    <col min="11018" max="11018" width="11.77734375" style="3" customWidth="1"/>
    <col min="11019" max="11019" width="2.44140625" style="3" customWidth="1"/>
    <col min="11020" max="11020" width="8.88671875" style="3" customWidth="1"/>
    <col min="11021" max="11021" width="2.44140625" style="3" customWidth="1"/>
    <col min="11022" max="11022" width="8.88671875" style="3" customWidth="1"/>
    <col min="11023" max="11023" width="6" style="3" customWidth="1"/>
    <col min="11024" max="11029" width="9.33203125" style="3" customWidth="1"/>
    <col min="11030" max="11264" width="9" style="3"/>
    <col min="11265" max="11265" width="5.88671875" style="3" customWidth="1"/>
    <col min="11266" max="11266" width="19.44140625" style="3" customWidth="1"/>
    <col min="11267" max="11267" width="2.77734375" style="3" customWidth="1"/>
    <col min="11268" max="11268" width="9.109375" style="3" customWidth="1"/>
    <col min="11269" max="11269" width="2.33203125" style="3" customWidth="1"/>
    <col min="11270" max="11270" width="8" style="3" customWidth="1"/>
    <col min="11271" max="11271" width="4.21875" style="3" customWidth="1"/>
    <col min="11272" max="11272" width="2" style="3" customWidth="1"/>
    <col min="11273" max="11273" width="5" style="3" customWidth="1"/>
    <col min="11274" max="11274" width="11.77734375" style="3" customWidth="1"/>
    <col min="11275" max="11275" width="2.44140625" style="3" customWidth="1"/>
    <col min="11276" max="11276" width="8.88671875" style="3" customWidth="1"/>
    <col min="11277" max="11277" width="2.44140625" style="3" customWidth="1"/>
    <col min="11278" max="11278" width="8.88671875" style="3" customWidth="1"/>
    <col min="11279" max="11279" width="6" style="3" customWidth="1"/>
    <col min="11280" max="11285" width="9.33203125" style="3" customWidth="1"/>
    <col min="11286" max="11520" width="9" style="3"/>
    <col min="11521" max="11521" width="5.88671875" style="3" customWidth="1"/>
    <col min="11522" max="11522" width="19.44140625" style="3" customWidth="1"/>
    <col min="11523" max="11523" width="2.77734375" style="3" customWidth="1"/>
    <col min="11524" max="11524" width="9.109375" style="3" customWidth="1"/>
    <col min="11525" max="11525" width="2.33203125" style="3" customWidth="1"/>
    <col min="11526" max="11526" width="8" style="3" customWidth="1"/>
    <col min="11527" max="11527" width="4.21875" style="3" customWidth="1"/>
    <col min="11528" max="11528" width="2" style="3" customWidth="1"/>
    <col min="11529" max="11529" width="5" style="3" customWidth="1"/>
    <col min="11530" max="11530" width="11.77734375" style="3" customWidth="1"/>
    <col min="11531" max="11531" width="2.44140625" style="3" customWidth="1"/>
    <col min="11532" max="11532" width="8.88671875" style="3" customWidth="1"/>
    <col min="11533" max="11533" width="2.44140625" style="3" customWidth="1"/>
    <col min="11534" max="11534" width="8.88671875" style="3" customWidth="1"/>
    <col min="11535" max="11535" width="6" style="3" customWidth="1"/>
    <col min="11536" max="11541" width="9.33203125" style="3" customWidth="1"/>
    <col min="11542" max="11776" width="9" style="3"/>
    <col min="11777" max="11777" width="5.88671875" style="3" customWidth="1"/>
    <col min="11778" max="11778" width="19.44140625" style="3" customWidth="1"/>
    <col min="11779" max="11779" width="2.77734375" style="3" customWidth="1"/>
    <col min="11780" max="11780" width="9.109375" style="3" customWidth="1"/>
    <col min="11781" max="11781" width="2.33203125" style="3" customWidth="1"/>
    <col min="11782" max="11782" width="8" style="3" customWidth="1"/>
    <col min="11783" max="11783" width="4.21875" style="3" customWidth="1"/>
    <col min="11784" max="11784" width="2" style="3" customWidth="1"/>
    <col min="11785" max="11785" width="5" style="3" customWidth="1"/>
    <col min="11786" max="11786" width="11.77734375" style="3" customWidth="1"/>
    <col min="11787" max="11787" width="2.44140625" style="3" customWidth="1"/>
    <col min="11788" max="11788" width="8.88671875" style="3" customWidth="1"/>
    <col min="11789" max="11789" width="2.44140625" style="3" customWidth="1"/>
    <col min="11790" max="11790" width="8.88671875" style="3" customWidth="1"/>
    <col min="11791" max="11791" width="6" style="3" customWidth="1"/>
    <col min="11792" max="11797" width="9.33203125" style="3" customWidth="1"/>
    <col min="11798" max="12032" width="9" style="3"/>
    <col min="12033" max="12033" width="5.88671875" style="3" customWidth="1"/>
    <col min="12034" max="12034" width="19.44140625" style="3" customWidth="1"/>
    <col min="12035" max="12035" width="2.77734375" style="3" customWidth="1"/>
    <col min="12036" max="12036" width="9.109375" style="3" customWidth="1"/>
    <col min="12037" max="12037" width="2.33203125" style="3" customWidth="1"/>
    <col min="12038" max="12038" width="8" style="3" customWidth="1"/>
    <col min="12039" max="12039" width="4.21875" style="3" customWidth="1"/>
    <col min="12040" max="12040" width="2" style="3" customWidth="1"/>
    <col min="12041" max="12041" width="5" style="3" customWidth="1"/>
    <col min="12042" max="12042" width="11.77734375" style="3" customWidth="1"/>
    <col min="12043" max="12043" width="2.44140625" style="3" customWidth="1"/>
    <col min="12044" max="12044" width="8.88671875" style="3" customWidth="1"/>
    <col min="12045" max="12045" width="2.44140625" style="3" customWidth="1"/>
    <col min="12046" max="12046" width="8.88671875" style="3" customWidth="1"/>
    <col min="12047" max="12047" width="6" style="3" customWidth="1"/>
    <col min="12048" max="12053" width="9.33203125" style="3" customWidth="1"/>
    <col min="12054" max="12288" width="9" style="3"/>
    <col min="12289" max="12289" width="5.88671875" style="3" customWidth="1"/>
    <col min="12290" max="12290" width="19.44140625" style="3" customWidth="1"/>
    <col min="12291" max="12291" width="2.77734375" style="3" customWidth="1"/>
    <col min="12292" max="12292" width="9.109375" style="3" customWidth="1"/>
    <col min="12293" max="12293" width="2.33203125" style="3" customWidth="1"/>
    <col min="12294" max="12294" width="8" style="3" customWidth="1"/>
    <col min="12295" max="12295" width="4.21875" style="3" customWidth="1"/>
    <col min="12296" max="12296" width="2" style="3" customWidth="1"/>
    <col min="12297" max="12297" width="5" style="3" customWidth="1"/>
    <col min="12298" max="12298" width="11.77734375" style="3" customWidth="1"/>
    <col min="12299" max="12299" width="2.44140625" style="3" customWidth="1"/>
    <col min="12300" max="12300" width="8.88671875" style="3" customWidth="1"/>
    <col min="12301" max="12301" width="2.44140625" style="3" customWidth="1"/>
    <col min="12302" max="12302" width="8.88671875" style="3" customWidth="1"/>
    <col min="12303" max="12303" width="6" style="3" customWidth="1"/>
    <col min="12304" max="12309" width="9.33203125" style="3" customWidth="1"/>
    <col min="12310" max="12544" width="9" style="3"/>
    <col min="12545" max="12545" width="5.88671875" style="3" customWidth="1"/>
    <col min="12546" max="12546" width="19.44140625" style="3" customWidth="1"/>
    <col min="12547" max="12547" width="2.77734375" style="3" customWidth="1"/>
    <col min="12548" max="12548" width="9.109375" style="3" customWidth="1"/>
    <col min="12549" max="12549" width="2.33203125" style="3" customWidth="1"/>
    <col min="12550" max="12550" width="8" style="3" customWidth="1"/>
    <col min="12551" max="12551" width="4.21875" style="3" customWidth="1"/>
    <col min="12552" max="12552" width="2" style="3" customWidth="1"/>
    <col min="12553" max="12553" width="5" style="3" customWidth="1"/>
    <col min="12554" max="12554" width="11.77734375" style="3" customWidth="1"/>
    <col min="12555" max="12555" width="2.44140625" style="3" customWidth="1"/>
    <col min="12556" max="12556" width="8.88671875" style="3" customWidth="1"/>
    <col min="12557" max="12557" width="2.44140625" style="3" customWidth="1"/>
    <col min="12558" max="12558" width="8.88671875" style="3" customWidth="1"/>
    <col min="12559" max="12559" width="6" style="3" customWidth="1"/>
    <col min="12560" max="12565" width="9.33203125" style="3" customWidth="1"/>
    <col min="12566" max="12800" width="9" style="3"/>
    <col min="12801" max="12801" width="5.88671875" style="3" customWidth="1"/>
    <col min="12802" max="12802" width="19.44140625" style="3" customWidth="1"/>
    <col min="12803" max="12803" width="2.77734375" style="3" customWidth="1"/>
    <col min="12804" max="12804" width="9.109375" style="3" customWidth="1"/>
    <col min="12805" max="12805" width="2.33203125" style="3" customWidth="1"/>
    <col min="12806" max="12806" width="8" style="3" customWidth="1"/>
    <col min="12807" max="12807" width="4.21875" style="3" customWidth="1"/>
    <col min="12808" max="12808" width="2" style="3" customWidth="1"/>
    <col min="12809" max="12809" width="5" style="3" customWidth="1"/>
    <col min="12810" max="12810" width="11.77734375" style="3" customWidth="1"/>
    <col min="12811" max="12811" width="2.44140625" style="3" customWidth="1"/>
    <col min="12812" max="12812" width="8.88671875" style="3" customWidth="1"/>
    <col min="12813" max="12813" width="2.44140625" style="3" customWidth="1"/>
    <col min="12814" max="12814" width="8.88671875" style="3" customWidth="1"/>
    <col min="12815" max="12815" width="6" style="3" customWidth="1"/>
    <col min="12816" max="12821" width="9.33203125" style="3" customWidth="1"/>
    <col min="12822" max="13056" width="9" style="3"/>
    <col min="13057" max="13057" width="5.88671875" style="3" customWidth="1"/>
    <col min="13058" max="13058" width="19.44140625" style="3" customWidth="1"/>
    <col min="13059" max="13059" width="2.77734375" style="3" customWidth="1"/>
    <col min="13060" max="13060" width="9.109375" style="3" customWidth="1"/>
    <col min="13061" max="13061" width="2.33203125" style="3" customWidth="1"/>
    <col min="13062" max="13062" width="8" style="3" customWidth="1"/>
    <col min="13063" max="13063" width="4.21875" style="3" customWidth="1"/>
    <col min="13064" max="13064" width="2" style="3" customWidth="1"/>
    <col min="13065" max="13065" width="5" style="3" customWidth="1"/>
    <col min="13066" max="13066" width="11.77734375" style="3" customWidth="1"/>
    <col min="13067" max="13067" width="2.44140625" style="3" customWidth="1"/>
    <col min="13068" max="13068" width="8.88671875" style="3" customWidth="1"/>
    <col min="13069" max="13069" width="2.44140625" style="3" customWidth="1"/>
    <col min="13070" max="13070" width="8.88671875" style="3" customWidth="1"/>
    <col min="13071" max="13071" width="6" style="3" customWidth="1"/>
    <col min="13072" max="13077" width="9.33203125" style="3" customWidth="1"/>
    <col min="13078" max="13312" width="9" style="3"/>
    <col min="13313" max="13313" width="5.88671875" style="3" customWidth="1"/>
    <col min="13314" max="13314" width="19.44140625" style="3" customWidth="1"/>
    <col min="13315" max="13315" width="2.77734375" style="3" customWidth="1"/>
    <col min="13316" max="13316" width="9.109375" style="3" customWidth="1"/>
    <col min="13317" max="13317" width="2.33203125" style="3" customWidth="1"/>
    <col min="13318" max="13318" width="8" style="3" customWidth="1"/>
    <col min="13319" max="13319" width="4.21875" style="3" customWidth="1"/>
    <col min="13320" max="13320" width="2" style="3" customWidth="1"/>
    <col min="13321" max="13321" width="5" style="3" customWidth="1"/>
    <col min="13322" max="13322" width="11.77734375" style="3" customWidth="1"/>
    <col min="13323" max="13323" width="2.44140625" style="3" customWidth="1"/>
    <col min="13324" max="13324" width="8.88671875" style="3" customWidth="1"/>
    <col min="13325" max="13325" width="2.44140625" style="3" customWidth="1"/>
    <col min="13326" max="13326" width="8.88671875" style="3" customWidth="1"/>
    <col min="13327" max="13327" width="6" style="3" customWidth="1"/>
    <col min="13328" max="13333" width="9.33203125" style="3" customWidth="1"/>
    <col min="13334" max="13568" width="9" style="3"/>
    <col min="13569" max="13569" width="5.88671875" style="3" customWidth="1"/>
    <col min="13570" max="13570" width="19.44140625" style="3" customWidth="1"/>
    <col min="13571" max="13571" width="2.77734375" style="3" customWidth="1"/>
    <col min="13572" max="13572" width="9.109375" style="3" customWidth="1"/>
    <col min="13573" max="13573" width="2.33203125" style="3" customWidth="1"/>
    <col min="13574" max="13574" width="8" style="3" customWidth="1"/>
    <col min="13575" max="13575" width="4.21875" style="3" customWidth="1"/>
    <col min="13576" max="13576" width="2" style="3" customWidth="1"/>
    <col min="13577" max="13577" width="5" style="3" customWidth="1"/>
    <col min="13578" max="13578" width="11.77734375" style="3" customWidth="1"/>
    <col min="13579" max="13579" width="2.44140625" style="3" customWidth="1"/>
    <col min="13580" max="13580" width="8.88671875" style="3" customWidth="1"/>
    <col min="13581" max="13581" width="2.44140625" style="3" customWidth="1"/>
    <col min="13582" max="13582" width="8.88671875" style="3" customWidth="1"/>
    <col min="13583" max="13583" width="6" style="3" customWidth="1"/>
    <col min="13584" max="13589" width="9.33203125" style="3" customWidth="1"/>
    <col min="13590" max="13824" width="9" style="3"/>
    <col min="13825" max="13825" width="5.88671875" style="3" customWidth="1"/>
    <col min="13826" max="13826" width="19.44140625" style="3" customWidth="1"/>
    <col min="13827" max="13827" width="2.77734375" style="3" customWidth="1"/>
    <col min="13828" max="13828" width="9.109375" style="3" customWidth="1"/>
    <col min="13829" max="13829" width="2.33203125" style="3" customWidth="1"/>
    <col min="13830" max="13830" width="8" style="3" customWidth="1"/>
    <col min="13831" max="13831" width="4.21875" style="3" customWidth="1"/>
    <col min="13832" max="13832" width="2" style="3" customWidth="1"/>
    <col min="13833" max="13833" width="5" style="3" customWidth="1"/>
    <col min="13834" max="13834" width="11.77734375" style="3" customWidth="1"/>
    <col min="13835" max="13835" width="2.44140625" style="3" customWidth="1"/>
    <col min="13836" max="13836" width="8.88671875" style="3" customWidth="1"/>
    <col min="13837" max="13837" width="2.44140625" style="3" customWidth="1"/>
    <col min="13838" max="13838" width="8.88671875" style="3" customWidth="1"/>
    <col min="13839" max="13839" width="6" style="3" customWidth="1"/>
    <col min="13840" max="13845" width="9.33203125" style="3" customWidth="1"/>
    <col min="13846" max="14080" width="9" style="3"/>
    <col min="14081" max="14081" width="5.88671875" style="3" customWidth="1"/>
    <col min="14082" max="14082" width="19.44140625" style="3" customWidth="1"/>
    <col min="14083" max="14083" width="2.77734375" style="3" customWidth="1"/>
    <col min="14084" max="14084" width="9.109375" style="3" customWidth="1"/>
    <col min="14085" max="14085" width="2.33203125" style="3" customWidth="1"/>
    <col min="14086" max="14086" width="8" style="3" customWidth="1"/>
    <col min="14087" max="14087" width="4.21875" style="3" customWidth="1"/>
    <col min="14088" max="14088" width="2" style="3" customWidth="1"/>
    <col min="14089" max="14089" width="5" style="3" customWidth="1"/>
    <col min="14090" max="14090" width="11.77734375" style="3" customWidth="1"/>
    <col min="14091" max="14091" width="2.44140625" style="3" customWidth="1"/>
    <col min="14092" max="14092" width="8.88671875" style="3" customWidth="1"/>
    <col min="14093" max="14093" width="2.44140625" style="3" customWidth="1"/>
    <col min="14094" max="14094" width="8.88671875" style="3" customWidth="1"/>
    <col min="14095" max="14095" width="6" style="3" customWidth="1"/>
    <col min="14096" max="14101" width="9.33203125" style="3" customWidth="1"/>
    <col min="14102" max="14336" width="9" style="3"/>
    <col min="14337" max="14337" width="5.88671875" style="3" customWidth="1"/>
    <col min="14338" max="14338" width="19.44140625" style="3" customWidth="1"/>
    <col min="14339" max="14339" width="2.77734375" style="3" customWidth="1"/>
    <col min="14340" max="14340" width="9.109375" style="3" customWidth="1"/>
    <col min="14341" max="14341" width="2.33203125" style="3" customWidth="1"/>
    <col min="14342" max="14342" width="8" style="3" customWidth="1"/>
    <col min="14343" max="14343" width="4.21875" style="3" customWidth="1"/>
    <col min="14344" max="14344" width="2" style="3" customWidth="1"/>
    <col min="14345" max="14345" width="5" style="3" customWidth="1"/>
    <col min="14346" max="14346" width="11.77734375" style="3" customWidth="1"/>
    <col min="14347" max="14347" width="2.44140625" style="3" customWidth="1"/>
    <col min="14348" max="14348" width="8.88671875" style="3" customWidth="1"/>
    <col min="14349" max="14349" width="2.44140625" style="3" customWidth="1"/>
    <col min="14350" max="14350" width="8.88671875" style="3" customWidth="1"/>
    <col min="14351" max="14351" width="6" style="3" customWidth="1"/>
    <col min="14352" max="14357" width="9.33203125" style="3" customWidth="1"/>
    <col min="14358" max="14592" width="9" style="3"/>
    <col min="14593" max="14593" width="5.88671875" style="3" customWidth="1"/>
    <col min="14594" max="14594" width="19.44140625" style="3" customWidth="1"/>
    <col min="14595" max="14595" width="2.77734375" style="3" customWidth="1"/>
    <col min="14596" max="14596" width="9.109375" style="3" customWidth="1"/>
    <col min="14597" max="14597" width="2.33203125" style="3" customWidth="1"/>
    <col min="14598" max="14598" width="8" style="3" customWidth="1"/>
    <col min="14599" max="14599" width="4.21875" style="3" customWidth="1"/>
    <col min="14600" max="14600" width="2" style="3" customWidth="1"/>
    <col min="14601" max="14601" width="5" style="3" customWidth="1"/>
    <col min="14602" max="14602" width="11.77734375" style="3" customWidth="1"/>
    <col min="14603" max="14603" width="2.44140625" style="3" customWidth="1"/>
    <col min="14604" max="14604" width="8.88671875" style="3" customWidth="1"/>
    <col min="14605" max="14605" width="2.44140625" style="3" customWidth="1"/>
    <col min="14606" max="14606" width="8.88671875" style="3" customWidth="1"/>
    <col min="14607" max="14607" width="6" style="3" customWidth="1"/>
    <col min="14608" max="14613" width="9.33203125" style="3" customWidth="1"/>
    <col min="14614" max="14848" width="9" style="3"/>
    <col min="14849" max="14849" width="5.88671875" style="3" customWidth="1"/>
    <col min="14850" max="14850" width="19.44140625" style="3" customWidth="1"/>
    <col min="14851" max="14851" width="2.77734375" style="3" customWidth="1"/>
    <col min="14852" max="14852" width="9.109375" style="3" customWidth="1"/>
    <col min="14853" max="14853" width="2.33203125" style="3" customWidth="1"/>
    <col min="14854" max="14854" width="8" style="3" customWidth="1"/>
    <col min="14855" max="14855" width="4.21875" style="3" customWidth="1"/>
    <col min="14856" max="14856" width="2" style="3" customWidth="1"/>
    <col min="14857" max="14857" width="5" style="3" customWidth="1"/>
    <col min="14858" max="14858" width="11.77734375" style="3" customWidth="1"/>
    <col min="14859" max="14859" width="2.44140625" style="3" customWidth="1"/>
    <col min="14860" max="14860" width="8.88671875" style="3" customWidth="1"/>
    <col min="14861" max="14861" width="2.44140625" style="3" customWidth="1"/>
    <col min="14862" max="14862" width="8.88671875" style="3" customWidth="1"/>
    <col min="14863" max="14863" width="6" style="3" customWidth="1"/>
    <col min="14864" max="14869" width="9.33203125" style="3" customWidth="1"/>
    <col min="14870" max="15104" width="9" style="3"/>
    <col min="15105" max="15105" width="5.88671875" style="3" customWidth="1"/>
    <col min="15106" max="15106" width="19.44140625" style="3" customWidth="1"/>
    <col min="15107" max="15107" width="2.77734375" style="3" customWidth="1"/>
    <col min="15108" max="15108" width="9.109375" style="3" customWidth="1"/>
    <col min="15109" max="15109" width="2.33203125" style="3" customWidth="1"/>
    <col min="15110" max="15110" width="8" style="3" customWidth="1"/>
    <col min="15111" max="15111" width="4.21875" style="3" customWidth="1"/>
    <col min="15112" max="15112" width="2" style="3" customWidth="1"/>
    <col min="15113" max="15113" width="5" style="3" customWidth="1"/>
    <col min="15114" max="15114" width="11.77734375" style="3" customWidth="1"/>
    <col min="15115" max="15115" width="2.44140625" style="3" customWidth="1"/>
    <col min="15116" max="15116" width="8.88671875" style="3" customWidth="1"/>
    <col min="15117" max="15117" width="2.44140625" style="3" customWidth="1"/>
    <col min="15118" max="15118" width="8.88671875" style="3" customWidth="1"/>
    <col min="15119" max="15119" width="6" style="3" customWidth="1"/>
    <col min="15120" max="15125" width="9.33203125" style="3" customWidth="1"/>
    <col min="15126" max="15360" width="9" style="3"/>
    <col min="15361" max="15361" width="5.88671875" style="3" customWidth="1"/>
    <col min="15362" max="15362" width="19.44140625" style="3" customWidth="1"/>
    <col min="15363" max="15363" width="2.77734375" style="3" customWidth="1"/>
    <col min="15364" max="15364" width="9.109375" style="3" customWidth="1"/>
    <col min="15365" max="15365" width="2.33203125" style="3" customWidth="1"/>
    <col min="15366" max="15366" width="8" style="3" customWidth="1"/>
    <col min="15367" max="15367" width="4.21875" style="3" customWidth="1"/>
    <col min="15368" max="15368" width="2" style="3" customWidth="1"/>
    <col min="15369" max="15369" width="5" style="3" customWidth="1"/>
    <col min="15370" max="15370" width="11.77734375" style="3" customWidth="1"/>
    <col min="15371" max="15371" width="2.44140625" style="3" customWidth="1"/>
    <col min="15372" max="15372" width="8.88671875" style="3" customWidth="1"/>
    <col min="15373" max="15373" width="2.44140625" style="3" customWidth="1"/>
    <col min="15374" max="15374" width="8.88671875" style="3" customWidth="1"/>
    <col min="15375" max="15375" width="6" style="3" customWidth="1"/>
    <col min="15376" max="15381" width="9.33203125" style="3" customWidth="1"/>
    <col min="15382" max="15616" width="9" style="3"/>
    <col min="15617" max="15617" width="5.88671875" style="3" customWidth="1"/>
    <col min="15618" max="15618" width="19.44140625" style="3" customWidth="1"/>
    <col min="15619" max="15619" width="2.77734375" style="3" customWidth="1"/>
    <col min="15620" max="15620" width="9.109375" style="3" customWidth="1"/>
    <col min="15621" max="15621" width="2.33203125" style="3" customWidth="1"/>
    <col min="15622" max="15622" width="8" style="3" customWidth="1"/>
    <col min="15623" max="15623" width="4.21875" style="3" customWidth="1"/>
    <col min="15624" max="15624" width="2" style="3" customWidth="1"/>
    <col min="15625" max="15625" width="5" style="3" customWidth="1"/>
    <col min="15626" max="15626" width="11.77734375" style="3" customWidth="1"/>
    <col min="15627" max="15627" width="2.44140625" style="3" customWidth="1"/>
    <col min="15628" max="15628" width="8.88671875" style="3" customWidth="1"/>
    <col min="15629" max="15629" width="2.44140625" style="3" customWidth="1"/>
    <col min="15630" max="15630" width="8.88671875" style="3" customWidth="1"/>
    <col min="15631" max="15631" width="6" style="3" customWidth="1"/>
    <col min="15632" max="15637" width="9.33203125" style="3" customWidth="1"/>
    <col min="15638" max="15872" width="9" style="3"/>
    <col min="15873" max="15873" width="5.88671875" style="3" customWidth="1"/>
    <col min="15874" max="15874" width="19.44140625" style="3" customWidth="1"/>
    <col min="15875" max="15875" width="2.77734375" style="3" customWidth="1"/>
    <col min="15876" max="15876" width="9.109375" style="3" customWidth="1"/>
    <col min="15877" max="15877" width="2.33203125" style="3" customWidth="1"/>
    <col min="15878" max="15878" width="8" style="3" customWidth="1"/>
    <col min="15879" max="15879" width="4.21875" style="3" customWidth="1"/>
    <col min="15880" max="15880" width="2" style="3" customWidth="1"/>
    <col min="15881" max="15881" width="5" style="3" customWidth="1"/>
    <col min="15882" max="15882" width="11.77734375" style="3" customWidth="1"/>
    <col min="15883" max="15883" width="2.44140625" style="3" customWidth="1"/>
    <col min="15884" max="15884" width="8.88671875" style="3" customWidth="1"/>
    <col min="15885" max="15885" width="2.44140625" style="3" customWidth="1"/>
    <col min="15886" max="15886" width="8.88671875" style="3" customWidth="1"/>
    <col min="15887" max="15887" width="6" style="3" customWidth="1"/>
    <col min="15888" max="15893" width="9.33203125" style="3" customWidth="1"/>
    <col min="15894" max="16128" width="9" style="3"/>
    <col min="16129" max="16129" width="5.88671875" style="3" customWidth="1"/>
    <col min="16130" max="16130" width="19.44140625" style="3" customWidth="1"/>
    <col min="16131" max="16131" width="2.77734375" style="3" customWidth="1"/>
    <col min="16132" max="16132" width="9.109375" style="3" customWidth="1"/>
    <col min="16133" max="16133" width="2.33203125" style="3" customWidth="1"/>
    <col min="16134" max="16134" width="8" style="3" customWidth="1"/>
    <col min="16135" max="16135" width="4.21875" style="3" customWidth="1"/>
    <col min="16136" max="16136" width="2" style="3" customWidth="1"/>
    <col min="16137" max="16137" width="5" style="3" customWidth="1"/>
    <col min="16138" max="16138" width="11.77734375" style="3" customWidth="1"/>
    <col min="16139" max="16139" width="2.44140625" style="3" customWidth="1"/>
    <col min="16140" max="16140" width="8.88671875" style="3" customWidth="1"/>
    <col min="16141" max="16141" width="2.44140625" style="3" customWidth="1"/>
    <col min="16142" max="16142" width="8.88671875" style="3" customWidth="1"/>
    <col min="16143" max="16143" width="6" style="3" customWidth="1"/>
    <col min="16144" max="16149" width="9.33203125" style="3" customWidth="1"/>
    <col min="16150" max="16384" width="9" style="3"/>
  </cols>
  <sheetData>
    <row r="1" spans="1:18" ht="20.25" customHeight="1" x14ac:dyDescent="0.2">
      <c r="A1" s="11" t="s">
        <v>55</v>
      </c>
      <c r="B1" s="14"/>
      <c r="C1" s="24"/>
      <c r="D1" s="28"/>
      <c r="E1" s="28"/>
      <c r="F1" s="34"/>
      <c r="G1" s="40"/>
    </row>
    <row r="2" spans="1:18" ht="50.25" customHeight="1" x14ac:dyDescent="0.2">
      <c r="A2" s="711" t="s">
        <v>90</v>
      </c>
      <c r="B2" s="711"/>
      <c r="C2" s="711"/>
      <c r="D2" s="711"/>
      <c r="E2" s="711"/>
      <c r="F2" s="711"/>
      <c r="G2" s="711"/>
      <c r="H2" s="711"/>
      <c r="I2" s="711"/>
      <c r="J2" s="711"/>
      <c r="K2" s="711"/>
      <c r="L2" s="711"/>
      <c r="M2" s="711"/>
      <c r="N2" s="711"/>
      <c r="O2" s="711"/>
      <c r="P2" s="89"/>
      <c r="Q2" s="89"/>
      <c r="R2" s="89"/>
    </row>
    <row r="3" spans="1:18" ht="20.25" customHeight="1" x14ac:dyDescent="0.2">
      <c r="A3" s="12"/>
      <c r="B3" s="712" t="s">
        <v>23</v>
      </c>
      <c r="C3" s="713"/>
      <c r="D3" s="714"/>
      <c r="E3" s="12"/>
      <c r="F3" s="35"/>
      <c r="G3" s="12"/>
      <c r="H3" s="12"/>
      <c r="I3" s="12"/>
      <c r="J3" s="12"/>
      <c r="K3" s="12"/>
      <c r="L3" s="12"/>
      <c r="M3" s="12"/>
      <c r="N3" s="12"/>
      <c r="O3" s="12"/>
      <c r="P3" s="89"/>
      <c r="Q3" s="89"/>
      <c r="R3" s="89"/>
    </row>
    <row r="4" spans="1:18" ht="27" customHeight="1" x14ac:dyDescent="0.15">
      <c r="A4" s="715" t="s">
        <v>57</v>
      </c>
      <c r="B4" s="715"/>
      <c r="C4" s="715"/>
      <c r="D4" s="715"/>
      <c r="E4" s="715"/>
      <c r="F4" s="715"/>
      <c r="G4" s="715"/>
      <c r="H4" s="46"/>
      <c r="J4" s="51"/>
      <c r="K4" s="51"/>
      <c r="L4" s="67"/>
      <c r="M4" s="51"/>
      <c r="N4" s="67"/>
      <c r="O4" s="2"/>
      <c r="P4" s="2"/>
      <c r="Q4" s="2"/>
    </row>
    <row r="5" spans="1:18" ht="16.5" customHeight="1" x14ac:dyDescent="0.15">
      <c r="A5" s="13"/>
      <c r="B5" s="15" t="s">
        <v>7</v>
      </c>
      <c r="C5" s="25"/>
      <c r="D5" s="29" t="s">
        <v>4</v>
      </c>
      <c r="E5" s="13"/>
      <c r="F5" s="36"/>
      <c r="G5" s="41" t="s">
        <v>16</v>
      </c>
      <c r="H5" s="46"/>
      <c r="J5" s="51"/>
      <c r="K5" s="51"/>
      <c r="L5" s="67"/>
      <c r="M5" s="51"/>
      <c r="N5" s="67"/>
      <c r="O5" s="2"/>
      <c r="P5" s="2"/>
      <c r="Q5" s="2"/>
    </row>
    <row r="6" spans="1:18" ht="36" customHeight="1" x14ac:dyDescent="0.15">
      <c r="A6" s="716" t="s">
        <v>58</v>
      </c>
      <c r="B6" s="716"/>
      <c r="C6" s="716"/>
      <c r="D6" s="716"/>
      <c r="E6" s="716"/>
      <c r="F6" s="716"/>
      <c r="G6" s="716"/>
      <c r="I6" s="715" t="s">
        <v>14</v>
      </c>
      <c r="J6" s="715"/>
      <c r="K6" s="715"/>
      <c r="L6" s="715"/>
      <c r="M6" s="715"/>
      <c r="N6" s="715"/>
      <c r="R6" s="10"/>
    </row>
    <row r="7" spans="1:18" ht="16.5" customHeight="1" x14ac:dyDescent="0.2">
      <c r="A7" s="721" t="s">
        <v>32</v>
      </c>
      <c r="B7" s="16" t="s">
        <v>91</v>
      </c>
      <c r="C7" s="26" t="s">
        <v>20</v>
      </c>
      <c r="D7" s="30" t="s">
        <v>61</v>
      </c>
      <c r="E7" s="30"/>
      <c r="F7" s="37"/>
      <c r="G7" s="42" t="s">
        <v>16</v>
      </c>
      <c r="I7" s="4"/>
      <c r="J7" s="724"/>
      <c r="K7" s="62"/>
      <c r="L7" s="718" t="s">
        <v>27</v>
      </c>
      <c r="M7" s="719"/>
      <c r="N7" s="720"/>
    </row>
    <row r="8" spans="1:18" ht="16.5" customHeight="1" x14ac:dyDescent="0.2">
      <c r="A8" s="722"/>
      <c r="B8" s="17" t="s">
        <v>46</v>
      </c>
      <c r="D8" s="31" t="s">
        <v>62</v>
      </c>
      <c r="E8" s="31" t="s">
        <v>3</v>
      </c>
      <c r="F8" s="38">
        <f>IFERROR(ROUNDDOWN(F7/F5,1),)</f>
        <v>0</v>
      </c>
      <c r="G8" s="43" t="s">
        <v>10</v>
      </c>
      <c r="I8" s="47"/>
      <c r="J8" s="725"/>
      <c r="K8" s="63"/>
      <c r="L8" s="68" t="s">
        <v>50</v>
      </c>
      <c r="M8" s="80"/>
      <c r="N8" s="82" t="s">
        <v>77</v>
      </c>
    </row>
    <row r="9" spans="1:18" ht="16.5" customHeight="1" x14ac:dyDescent="0.2">
      <c r="A9" s="722"/>
      <c r="B9" s="18" t="s">
        <v>92</v>
      </c>
      <c r="C9" s="4" t="s">
        <v>20</v>
      </c>
      <c r="D9" s="31" t="s">
        <v>63</v>
      </c>
      <c r="E9" s="31"/>
      <c r="F9" s="37"/>
      <c r="G9" s="44" t="s">
        <v>16</v>
      </c>
      <c r="J9" s="52" t="s">
        <v>32</v>
      </c>
      <c r="K9" s="64" t="s">
        <v>3</v>
      </c>
      <c r="L9" s="69">
        <f>F8</f>
        <v>0</v>
      </c>
      <c r="M9" s="64" t="s">
        <v>64</v>
      </c>
      <c r="N9" s="69">
        <f>F10</f>
        <v>0</v>
      </c>
    </row>
    <row r="10" spans="1:18" ht="16.5" customHeight="1" x14ac:dyDescent="0.2">
      <c r="A10" s="723"/>
      <c r="B10" s="19" t="s">
        <v>46</v>
      </c>
      <c r="C10" s="27"/>
      <c r="D10" s="32" t="s">
        <v>0</v>
      </c>
      <c r="E10" s="31" t="s">
        <v>64</v>
      </c>
      <c r="F10" s="38">
        <f>IFERROR(ROUNDDOWN(F9/F5,1),)</f>
        <v>0</v>
      </c>
      <c r="G10" s="45" t="s">
        <v>10</v>
      </c>
      <c r="J10" s="52" t="s">
        <v>12</v>
      </c>
      <c r="K10" s="64" t="s">
        <v>29</v>
      </c>
      <c r="L10" s="69">
        <f>F12</f>
        <v>0</v>
      </c>
      <c r="M10" s="64" t="s">
        <v>22</v>
      </c>
      <c r="N10" s="69">
        <f>F14</f>
        <v>0</v>
      </c>
    </row>
    <row r="11" spans="1:18" ht="16.5" customHeight="1" x14ac:dyDescent="0.2">
      <c r="A11" s="721" t="s">
        <v>12</v>
      </c>
      <c r="B11" s="20" t="s">
        <v>59</v>
      </c>
      <c r="C11" s="26" t="s">
        <v>20</v>
      </c>
      <c r="D11" s="30" t="s">
        <v>49</v>
      </c>
      <c r="E11" s="30"/>
      <c r="F11" s="37"/>
      <c r="G11" s="42" t="s">
        <v>16</v>
      </c>
      <c r="I11" s="48"/>
      <c r="J11" s="52" t="s">
        <v>28</v>
      </c>
      <c r="K11" s="64" t="s">
        <v>18</v>
      </c>
      <c r="L11" s="69">
        <f>F16</f>
        <v>0</v>
      </c>
      <c r="M11" s="64" t="s">
        <v>52</v>
      </c>
      <c r="N11" s="69">
        <f>F18</f>
        <v>0</v>
      </c>
      <c r="O11" s="48"/>
      <c r="P11" s="48"/>
      <c r="Q11" s="48"/>
      <c r="R11" s="48"/>
    </row>
    <row r="12" spans="1:18" ht="16.5" customHeight="1" x14ac:dyDescent="0.2">
      <c r="A12" s="722"/>
      <c r="B12" s="21" t="s">
        <v>46</v>
      </c>
      <c r="D12" s="31" t="s">
        <v>47</v>
      </c>
      <c r="E12" s="31" t="s">
        <v>29</v>
      </c>
      <c r="F12" s="38">
        <f>IFERROR(ROUNDDOWN(F11/F5,1),)</f>
        <v>0</v>
      </c>
      <c r="G12" s="43" t="s">
        <v>10</v>
      </c>
      <c r="I12" s="48"/>
      <c r="J12" s="52" t="s">
        <v>25</v>
      </c>
      <c r="K12" s="64" t="s">
        <v>65</v>
      </c>
      <c r="L12" s="69">
        <f>F20</f>
        <v>0</v>
      </c>
      <c r="M12" s="64" t="s">
        <v>1</v>
      </c>
      <c r="N12" s="69">
        <f>F22</f>
        <v>0</v>
      </c>
      <c r="O12" s="48"/>
      <c r="P12" s="48"/>
      <c r="Q12" s="48"/>
      <c r="R12" s="48"/>
    </row>
    <row r="13" spans="1:18" ht="16.5" customHeight="1" x14ac:dyDescent="0.2">
      <c r="A13" s="722"/>
      <c r="B13" s="22" t="s">
        <v>60</v>
      </c>
      <c r="C13" s="4" t="s">
        <v>20</v>
      </c>
      <c r="D13" s="31" t="s">
        <v>63</v>
      </c>
      <c r="E13" s="31"/>
      <c r="F13" s="37"/>
      <c r="G13" s="44" t="s">
        <v>16</v>
      </c>
      <c r="I13" s="48"/>
      <c r="J13" s="52" t="s">
        <v>6</v>
      </c>
      <c r="K13" s="64" t="s">
        <v>33</v>
      </c>
      <c r="L13" s="69">
        <f>F24</f>
        <v>0</v>
      </c>
      <c r="M13" s="64" t="s">
        <v>34</v>
      </c>
      <c r="N13" s="69">
        <f>F26</f>
        <v>0</v>
      </c>
      <c r="O13" s="48"/>
      <c r="P13" s="48"/>
      <c r="Q13" s="48"/>
      <c r="R13" s="48"/>
    </row>
    <row r="14" spans="1:18" ht="16.5" customHeight="1" x14ac:dyDescent="0.2">
      <c r="A14" s="723"/>
      <c r="B14" s="23" t="s">
        <v>46</v>
      </c>
      <c r="C14" s="27"/>
      <c r="D14" s="32" t="s">
        <v>56</v>
      </c>
      <c r="E14" s="31" t="s">
        <v>22</v>
      </c>
      <c r="F14" s="38">
        <f>IFERROR(ROUNDDOWN(F13/F5,1),)</f>
        <v>0</v>
      </c>
      <c r="G14" s="45" t="s">
        <v>10</v>
      </c>
      <c r="I14" s="48"/>
      <c r="J14" s="52" t="s">
        <v>26</v>
      </c>
      <c r="K14" s="64" t="s">
        <v>66</v>
      </c>
      <c r="L14" s="69">
        <f>F28</f>
        <v>0</v>
      </c>
      <c r="M14" s="64" t="s">
        <v>67</v>
      </c>
      <c r="N14" s="69">
        <f>F30</f>
        <v>0</v>
      </c>
      <c r="O14" s="48"/>
      <c r="P14" s="48"/>
      <c r="Q14" s="48"/>
      <c r="R14" s="48"/>
    </row>
    <row r="15" spans="1:18" ht="16.5" customHeight="1" x14ac:dyDescent="0.2">
      <c r="A15" s="721" t="s">
        <v>28</v>
      </c>
      <c r="B15" s="20" t="s">
        <v>59</v>
      </c>
      <c r="C15" s="26" t="s">
        <v>20</v>
      </c>
      <c r="D15" s="30" t="s">
        <v>49</v>
      </c>
      <c r="E15" s="30"/>
      <c r="F15" s="37"/>
      <c r="G15" s="42" t="s">
        <v>16</v>
      </c>
      <c r="I15" s="48"/>
      <c r="J15" s="52" t="s">
        <v>35</v>
      </c>
      <c r="K15" s="64" t="s">
        <v>36</v>
      </c>
      <c r="L15" s="69">
        <f>F32</f>
        <v>0</v>
      </c>
      <c r="M15" s="64" t="s">
        <v>21</v>
      </c>
      <c r="N15" s="69">
        <f>F34</f>
        <v>0</v>
      </c>
      <c r="O15" s="48"/>
      <c r="P15" s="48"/>
      <c r="Q15" s="48"/>
      <c r="R15" s="48"/>
    </row>
    <row r="16" spans="1:18" ht="16.5" customHeight="1" x14ac:dyDescent="0.2">
      <c r="A16" s="722"/>
      <c r="B16" s="21" t="s">
        <v>46</v>
      </c>
      <c r="D16" s="31" t="s">
        <v>47</v>
      </c>
      <c r="E16" s="31" t="s">
        <v>18</v>
      </c>
      <c r="F16" s="38">
        <f>IFERROR(ROUNDDOWN(F15/F5,1),)</f>
        <v>0</v>
      </c>
      <c r="G16" s="43" t="s">
        <v>10</v>
      </c>
      <c r="I16" s="48"/>
      <c r="J16" s="52" t="s">
        <v>31</v>
      </c>
      <c r="K16" s="64" t="s">
        <v>68</v>
      </c>
      <c r="L16" s="69">
        <f>F36</f>
        <v>0</v>
      </c>
      <c r="M16" s="64" t="s">
        <v>69</v>
      </c>
      <c r="N16" s="69">
        <f>F38</f>
        <v>0</v>
      </c>
      <c r="O16" s="48"/>
      <c r="P16" s="48"/>
      <c r="Q16" s="48"/>
      <c r="R16" s="48"/>
    </row>
    <row r="17" spans="1:18" ht="16.5" customHeight="1" x14ac:dyDescent="0.2">
      <c r="A17" s="722"/>
      <c r="B17" s="22" t="s">
        <v>60</v>
      </c>
      <c r="C17" s="4" t="s">
        <v>20</v>
      </c>
      <c r="D17" s="31" t="s">
        <v>63</v>
      </c>
      <c r="E17" s="31"/>
      <c r="F17" s="37"/>
      <c r="G17" s="44" t="s">
        <v>16</v>
      </c>
      <c r="I17" s="48"/>
      <c r="J17" s="52" t="s">
        <v>37</v>
      </c>
      <c r="K17" s="64" t="s">
        <v>70</v>
      </c>
      <c r="L17" s="69">
        <f>F40</f>
        <v>0</v>
      </c>
      <c r="M17" s="64" t="s">
        <v>71</v>
      </c>
      <c r="N17" s="69">
        <f>F42</f>
        <v>0</v>
      </c>
      <c r="O17" s="48"/>
      <c r="P17" s="48"/>
      <c r="Q17" s="48"/>
      <c r="R17" s="48"/>
    </row>
    <row r="18" spans="1:18" ht="16.5" customHeight="1" x14ac:dyDescent="0.2">
      <c r="A18" s="723"/>
      <c r="B18" s="23" t="s">
        <v>46</v>
      </c>
      <c r="C18" s="27"/>
      <c r="D18" s="32" t="s">
        <v>56</v>
      </c>
      <c r="E18" s="31" t="s">
        <v>52</v>
      </c>
      <c r="F18" s="38">
        <f>IFERROR(ROUNDDOWN(F17/F5,1),)</f>
        <v>0</v>
      </c>
      <c r="G18" s="45" t="s">
        <v>10</v>
      </c>
      <c r="I18" s="48"/>
      <c r="J18" s="52" t="s">
        <v>24</v>
      </c>
      <c r="K18" s="64" t="s">
        <v>73</v>
      </c>
      <c r="L18" s="69">
        <f>F44</f>
        <v>0</v>
      </c>
      <c r="M18" s="64" t="s">
        <v>74</v>
      </c>
      <c r="N18" s="69">
        <f>F46</f>
        <v>0</v>
      </c>
      <c r="O18" s="48"/>
      <c r="P18" s="48"/>
      <c r="Q18" s="48"/>
      <c r="R18" s="48"/>
    </row>
    <row r="19" spans="1:18" ht="16.5" customHeight="1" x14ac:dyDescent="0.2">
      <c r="A19" s="721" t="s">
        <v>25</v>
      </c>
      <c r="B19" s="20" t="s">
        <v>59</v>
      </c>
      <c r="C19" s="26" t="s">
        <v>20</v>
      </c>
      <c r="D19" s="30" t="s">
        <v>49</v>
      </c>
      <c r="E19" s="30"/>
      <c r="F19" s="37"/>
      <c r="G19" s="42" t="s">
        <v>16</v>
      </c>
      <c r="I19" s="48"/>
      <c r="J19" s="53" t="s">
        <v>19</v>
      </c>
      <c r="K19" s="65" t="s">
        <v>38</v>
      </c>
      <c r="L19" s="70">
        <f>F48</f>
        <v>0</v>
      </c>
      <c r="M19" s="65" t="s">
        <v>72</v>
      </c>
      <c r="N19" s="70">
        <f>F50</f>
        <v>0</v>
      </c>
      <c r="O19" s="48"/>
      <c r="P19" s="48"/>
      <c r="Q19" s="48"/>
      <c r="R19" s="48"/>
    </row>
    <row r="20" spans="1:18" ht="16.5" customHeight="1" x14ac:dyDescent="0.2">
      <c r="A20" s="722"/>
      <c r="B20" s="21" t="s">
        <v>46</v>
      </c>
      <c r="D20" s="31" t="s">
        <v>47</v>
      </c>
      <c r="E20" s="31" t="s">
        <v>65</v>
      </c>
      <c r="F20" s="38">
        <f>IFERROR(ROUNDDOWN(F19/F5,1),)</f>
        <v>0</v>
      </c>
      <c r="G20" s="43" t="s">
        <v>10</v>
      </c>
      <c r="I20" s="48"/>
      <c r="J20" s="54" t="s">
        <v>15</v>
      </c>
      <c r="K20" s="54"/>
      <c r="L20" s="71">
        <f>SUM(L9:L19)</f>
        <v>0</v>
      </c>
      <c r="M20" s="54"/>
      <c r="N20" s="71">
        <f>SUM(N9:N19)</f>
        <v>0</v>
      </c>
      <c r="O20" s="48"/>
      <c r="P20" s="48"/>
      <c r="Q20" s="48"/>
      <c r="R20" s="48"/>
    </row>
    <row r="21" spans="1:18" ht="16.5" customHeight="1" x14ac:dyDescent="0.2">
      <c r="A21" s="722"/>
      <c r="B21" s="22" t="s">
        <v>60</v>
      </c>
      <c r="C21" s="4" t="s">
        <v>20</v>
      </c>
      <c r="D21" s="31" t="s">
        <v>63</v>
      </c>
      <c r="E21" s="31"/>
      <c r="F21" s="37"/>
      <c r="G21" s="44" t="s">
        <v>16</v>
      </c>
      <c r="I21" s="48"/>
      <c r="J21" s="55"/>
      <c r="K21" s="55"/>
      <c r="L21" s="72"/>
      <c r="M21" s="55"/>
      <c r="N21" s="72"/>
      <c r="O21" s="48"/>
      <c r="P21" s="48"/>
      <c r="Q21" s="48"/>
      <c r="R21" s="48"/>
    </row>
    <row r="22" spans="1:18" ht="16.5" customHeight="1" x14ac:dyDescent="0.2">
      <c r="A22" s="723"/>
      <c r="B22" s="23" t="s">
        <v>46</v>
      </c>
      <c r="C22" s="27"/>
      <c r="D22" s="32" t="s">
        <v>56</v>
      </c>
      <c r="E22" s="31" t="s">
        <v>1</v>
      </c>
      <c r="F22" s="38">
        <f>IFERROR(ROUNDDOWN(F21/F5,1),)</f>
        <v>0</v>
      </c>
      <c r="G22" s="45" t="s">
        <v>10</v>
      </c>
      <c r="I22" s="48"/>
      <c r="J22" s="3"/>
      <c r="K22" s="3"/>
      <c r="L22" s="73"/>
      <c r="M22" s="3"/>
      <c r="N22" s="73"/>
      <c r="O22" s="3"/>
      <c r="P22" s="3"/>
      <c r="Q22" s="3"/>
      <c r="R22" s="48"/>
    </row>
    <row r="23" spans="1:18" ht="16.5" customHeight="1" x14ac:dyDescent="0.2">
      <c r="A23" s="721" t="s">
        <v>6</v>
      </c>
      <c r="B23" s="20" t="s">
        <v>59</v>
      </c>
      <c r="C23" s="26" t="s">
        <v>20</v>
      </c>
      <c r="D23" s="30" t="s">
        <v>49</v>
      </c>
      <c r="E23" s="30"/>
      <c r="F23" s="39"/>
      <c r="G23" s="42" t="s">
        <v>16</v>
      </c>
      <c r="I23" s="48"/>
      <c r="J23" s="3"/>
      <c r="K23" s="3"/>
      <c r="M23" s="3"/>
      <c r="O23" s="3"/>
      <c r="P23" s="3"/>
      <c r="Q23" s="3"/>
      <c r="R23" s="48"/>
    </row>
    <row r="24" spans="1:18" ht="16.5" customHeight="1" x14ac:dyDescent="0.2">
      <c r="A24" s="722"/>
      <c r="B24" s="21" t="s">
        <v>46</v>
      </c>
      <c r="D24" s="31" t="s">
        <v>47</v>
      </c>
      <c r="E24" s="31" t="s">
        <v>33</v>
      </c>
      <c r="F24" s="38">
        <f>IFERROR(ROUNDDOWN(F23/F5,1),)</f>
        <v>0</v>
      </c>
      <c r="G24" s="43" t="s">
        <v>10</v>
      </c>
      <c r="J24" s="56" t="s">
        <v>39</v>
      </c>
      <c r="K24" s="55"/>
      <c r="L24" s="74"/>
      <c r="M24" s="55"/>
      <c r="N24" s="74"/>
      <c r="O24" s="3"/>
      <c r="P24" s="48"/>
      <c r="Q24" s="48"/>
      <c r="R24" s="48"/>
    </row>
    <row r="25" spans="1:18" ht="16.5" customHeight="1" x14ac:dyDescent="0.2">
      <c r="A25" s="722"/>
      <c r="B25" s="22" t="s">
        <v>60</v>
      </c>
      <c r="C25" s="4" t="s">
        <v>20</v>
      </c>
      <c r="D25" s="31" t="s">
        <v>63</v>
      </c>
      <c r="E25" s="31"/>
      <c r="F25" s="37"/>
      <c r="G25" s="44" t="s">
        <v>16</v>
      </c>
      <c r="J25" s="4"/>
      <c r="K25" s="4"/>
      <c r="M25" s="4"/>
      <c r="O25" s="3"/>
      <c r="R25" s="48"/>
    </row>
    <row r="26" spans="1:18" ht="16.5" customHeight="1" x14ac:dyDescent="0.2">
      <c r="A26" s="723"/>
      <c r="B26" s="23" t="s">
        <v>46</v>
      </c>
      <c r="C26" s="27"/>
      <c r="D26" s="32" t="s">
        <v>56</v>
      </c>
      <c r="E26" s="31" t="s">
        <v>34</v>
      </c>
      <c r="F26" s="38">
        <f>IFERROR(ROUNDDOWN(F25/F5,1),)</f>
        <v>0</v>
      </c>
      <c r="G26" s="45" t="s">
        <v>10</v>
      </c>
      <c r="J26" s="55"/>
      <c r="K26" s="55"/>
      <c r="L26" s="72"/>
      <c r="M26" s="55"/>
      <c r="N26" s="72"/>
      <c r="O26" s="48"/>
      <c r="R26" s="48"/>
    </row>
    <row r="27" spans="1:18" ht="16.5" customHeight="1" x14ac:dyDescent="0.2">
      <c r="A27" s="721" t="s">
        <v>26</v>
      </c>
      <c r="B27" s="20" t="s">
        <v>59</v>
      </c>
      <c r="C27" s="26" t="s">
        <v>20</v>
      </c>
      <c r="D27" s="30" t="s">
        <v>49</v>
      </c>
      <c r="E27" s="30"/>
      <c r="F27" s="37"/>
      <c r="G27" s="42" t="s">
        <v>16</v>
      </c>
      <c r="I27" s="49" t="s">
        <v>40</v>
      </c>
      <c r="J27" s="57">
        <f>ROUNDDOWN(N24,1)</f>
        <v>0</v>
      </c>
      <c r="K27" s="9"/>
      <c r="L27" s="6" t="s">
        <v>10</v>
      </c>
      <c r="M27" s="9"/>
      <c r="O27" s="10"/>
      <c r="R27" s="48"/>
    </row>
    <row r="28" spans="1:18" ht="16.5" customHeight="1" x14ac:dyDescent="0.2">
      <c r="A28" s="722"/>
      <c r="B28" s="21" t="s">
        <v>46</v>
      </c>
      <c r="D28" s="31" t="s">
        <v>47</v>
      </c>
      <c r="E28" s="31" t="s">
        <v>66</v>
      </c>
      <c r="F28" s="38">
        <f>IFERROR(ROUNDDOWN(F27/F5,1),)</f>
        <v>0</v>
      </c>
      <c r="G28" s="43" t="s">
        <v>10</v>
      </c>
      <c r="I28" s="49"/>
      <c r="J28" s="58"/>
      <c r="K28" s="58"/>
      <c r="L28" s="75" t="s">
        <v>17</v>
      </c>
      <c r="M28" s="58"/>
      <c r="N28" s="83">
        <f>IFERROR(J27/J29*100,)</f>
        <v>0</v>
      </c>
      <c r="O28" s="85" t="s">
        <v>78</v>
      </c>
      <c r="Q28" s="48"/>
      <c r="R28" s="48"/>
    </row>
    <row r="29" spans="1:18" ht="16.5" customHeight="1" x14ac:dyDescent="0.2">
      <c r="A29" s="722"/>
      <c r="B29" s="22" t="s">
        <v>60</v>
      </c>
      <c r="C29" s="4" t="s">
        <v>20</v>
      </c>
      <c r="D29" s="31" t="s">
        <v>63</v>
      </c>
      <c r="E29" s="31"/>
      <c r="F29" s="37"/>
      <c r="G29" s="44" t="s">
        <v>16</v>
      </c>
      <c r="I29" s="50" t="s">
        <v>75</v>
      </c>
      <c r="J29" s="38">
        <f>ROUNDDOWN(L24,1)</f>
        <v>0</v>
      </c>
      <c r="K29" s="66"/>
      <c r="L29" s="76" t="s">
        <v>10</v>
      </c>
      <c r="M29" s="66"/>
      <c r="N29" s="76"/>
      <c r="O29" s="86"/>
      <c r="P29" s="48"/>
      <c r="Q29" s="48"/>
      <c r="R29" s="48"/>
    </row>
    <row r="30" spans="1:18" ht="16.5" customHeight="1" x14ac:dyDescent="0.2">
      <c r="A30" s="723"/>
      <c r="B30" s="23" t="s">
        <v>46</v>
      </c>
      <c r="C30" s="27"/>
      <c r="D30" s="32" t="s">
        <v>56</v>
      </c>
      <c r="E30" s="31" t="s">
        <v>67</v>
      </c>
      <c r="F30" s="38">
        <f>IFERROR(ROUNDDOWN(F29/F5,1),)</f>
        <v>0</v>
      </c>
      <c r="G30" s="45" t="s">
        <v>10</v>
      </c>
      <c r="I30" s="48"/>
      <c r="J30" s="48"/>
      <c r="K30" s="48"/>
      <c r="L30" s="72"/>
      <c r="M30" s="48"/>
      <c r="O30" s="48"/>
      <c r="P30" s="48"/>
      <c r="Q30" s="48"/>
      <c r="R30" s="48"/>
    </row>
    <row r="31" spans="1:18" ht="16.5" customHeight="1" x14ac:dyDescent="0.2">
      <c r="A31" s="721" t="s">
        <v>35</v>
      </c>
      <c r="B31" s="20" t="s">
        <v>59</v>
      </c>
      <c r="C31" s="26" t="s">
        <v>20</v>
      </c>
      <c r="D31" s="30" t="s">
        <v>49</v>
      </c>
      <c r="E31" s="30"/>
      <c r="F31" s="37"/>
      <c r="G31" s="42" t="s">
        <v>16</v>
      </c>
      <c r="J31" s="717" t="s">
        <v>76</v>
      </c>
      <c r="K31" s="717"/>
      <c r="L31" s="717"/>
      <c r="M31" s="717"/>
      <c r="N31" s="717"/>
      <c r="O31" s="717"/>
      <c r="P31" s="48"/>
      <c r="Q31" s="48"/>
      <c r="R31" s="48"/>
    </row>
    <row r="32" spans="1:18" ht="16.5" customHeight="1" x14ac:dyDescent="0.2">
      <c r="A32" s="722"/>
      <c r="B32" s="21" t="s">
        <v>46</v>
      </c>
      <c r="D32" s="31" t="s">
        <v>47</v>
      </c>
      <c r="E32" s="31" t="s">
        <v>36</v>
      </c>
      <c r="F32" s="38">
        <f>IFERROR(ROUNDDOWN(F31/F5,1),)</f>
        <v>0</v>
      </c>
      <c r="G32" s="43" t="s">
        <v>10</v>
      </c>
      <c r="I32" s="48"/>
      <c r="J32" s="717"/>
      <c r="K32" s="717"/>
      <c r="L32" s="717"/>
      <c r="M32" s="717"/>
      <c r="N32" s="717"/>
      <c r="O32" s="717"/>
      <c r="P32" s="48"/>
      <c r="Q32" s="48"/>
      <c r="R32" s="48"/>
    </row>
    <row r="33" spans="1:18" ht="16.5" customHeight="1" x14ac:dyDescent="0.2">
      <c r="A33" s="722"/>
      <c r="B33" s="22" t="s">
        <v>60</v>
      </c>
      <c r="C33" s="4" t="s">
        <v>20</v>
      </c>
      <c r="D33" s="31" t="s">
        <v>63</v>
      </c>
      <c r="E33" s="31"/>
      <c r="F33" s="37"/>
      <c r="G33" s="44" t="s">
        <v>16</v>
      </c>
      <c r="I33" s="48"/>
      <c r="J33" s="59"/>
      <c r="K33" s="59"/>
      <c r="L33" s="77"/>
      <c r="M33" s="81"/>
      <c r="N33" s="78"/>
      <c r="O33" s="87"/>
      <c r="P33" s="48"/>
      <c r="Q33" s="48"/>
      <c r="R33" s="48"/>
    </row>
    <row r="34" spans="1:18" ht="16.5" customHeight="1" x14ac:dyDescent="0.2">
      <c r="A34" s="723"/>
      <c r="B34" s="23" t="s">
        <v>46</v>
      </c>
      <c r="C34" s="27"/>
      <c r="D34" s="32" t="s">
        <v>56</v>
      </c>
      <c r="E34" s="31" t="s">
        <v>21</v>
      </c>
      <c r="F34" s="38">
        <f>IFERROR(ROUNDDOWN(F33/F5,1),)</f>
        <v>0</v>
      </c>
      <c r="G34" s="45" t="s">
        <v>10</v>
      </c>
      <c r="I34" s="48"/>
      <c r="J34" s="59"/>
      <c r="K34" s="59"/>
      <c r="L34" s="77"/>
      <c r="M34" s="81"/>
      <c r="N34" s="78"/>
      <c r="O34" s="87"/>
      <c r="P34" s="48"/>
      <c r="Q34" s="48"/>
      <c r="R34" s="48"/>
    </row>
    <row r="35" spans="1:18" ht="16.5" customHeight="1" x14ac:dyDescent="0.2">
      <c r="A35" s="721" t="s">
        <v>31</v>
      </c>
      <c r="B35" s="20" t="s">
        <v>59</v>
      </c>
      <c r="C35" s="26" t="s">
        <v>20</v>
      </c>
      <c r="D35" s="30" t="s">
        <v>49</v>
      </c>
      <c r="E35" s="30"/>
      <c r="F35" s="37"/>
      <c r="G35" s="42" t="s">
        <v>16</v>
      </c>
      <c r="I35" s="48"/>
      <c r="J35" s="60"/>
      <c r="K35" s="60"/>
      <c r="L35" s="78"/>
      <c r="M35" s="60"/>
      <c r="N35" s="84"/>
      <c r="O35" s="88"/>
      <c r="P35" s="48"/>
      <c r="Q35" s="48"/>
      <c r="R35" s="48"/>
    </row>
    <row r="36" spans="1:18" ht="16.5" customHeight="1" x14ac:dyDescent="0.2">
      <c r="A36" s="722"/>
      <c r="B36" s="21" t="s">
        <v>46</v>
      </c>
      <c r="D36" s="31" t="s">
        <v>47</v>
      </c>
      <c r="E36" s="31" t="s">
        <v>68</v>
      </c>
      <c r="F36" s="38">
        <f>IFERROR(ROUNDDOWN(F35/F5,1),)</f>
        <v>0</v>
      </c>
      <c r="G36" s="43" t="s">
        <v>10</v>
      </c>
      <c r="I36" s="48"/>
      <c r="J36" s="60"/>
      <c r="K36" s="60"/>
      <c r="L36" s="78"/>
      <c r="M36" s="60"/>
      <c r="N36" s="84"/>
      <c r="O36" s="88"/>
      <c r="P36" s="48"/>
      <c r="Q36" s="48"/>
      <c r="R36" s="48"/>
    </row>
    <row r="37" spans="1:18" ht="16.5" customHeight="1" x14ac:dyDescent="0.2">
      <c r="A37" s="722"/>
      <c r="B37" s="22" t="s">
        <v>60</v>
      </c>
      <c r="C37" s="4" t="s">
        <v>20</v>
      </c>
      <c r="D37" s="31" t="s">
        <v>63</v>
      </c>
      <c r="E37" s="31"/>
      <c r="F37" s="37"/>
      <c r="G37" s="44" t="s">
        <v>16</v>
      </c>
      <c r="I37" s="48"/>
      <c r="J37" s="59"/>
      <c r="K37" s="59"/>
      <c r="L37" s="77"/>
      <c r="M37" s="81"/>
      <c r="N37" s="78"/>
      <c r="O37" s="87"/>
      <c r="P37" s="48"/>
      <c r="Q37" s="48"/>
      <c r="R37" s="48"/>
    </row>
    <row r="38" spans="1:18" ht="16.5" customHeight="1" x14ac:dyDescent="0.2">
      <c r="A38" s="723"/>
      <c r="B38" s="23" t="s">
        <v>46</v>
      </c>
      <c r="C38" s="27"/>
      <c r="D38" s="32" t="s">
        <v>56</v>
      </c>
      <c r="E38" s="31" t="s">
        <v>69</v>
      </c>
      <c r="F38" s="38">
        <f>IFERROR(ROUNDDOWN(F37/F5,1),)</f>
        <v>0</v>
      </c>
      <c r="G38" s="45" t="s">
        <v>10</v>
      </c>
      <c r="I38" s="48"/>
      <c r="J38" s="59"/>
      <c r="K38" s="59"/>
      <c r="L38" s="77"/>
      <c r="M38" s="81"/>
      <c r="N38" s="78"/>
      <c r="O38" s="87"/>
      <c r="P38" s="48"/>
      <c r="Q38" s="48"/>
      <c r="R38" s="48"/>
    </row>
    <row r="39" spans="1:18" ht="16.5" customHeight="1" x14ac:dyDescent="0.2">
      <c r="A39" s="721" t="s">
        <v>37</v>
      </c>
      <c r="B39" s="20" t="s">
        <v>59</v>
      </c>
      <c r="C39" s="26" t="s">
        <v>20</v>
      </c>
      <c r="D39" s="30" t="s">
        <v>49</v>
      </c>
      <c r="E39" s="30"/>
      <c r="F39" s="37"/>
      <c r="G39" s="42" t="s">
        <v>16</v>
      </c>
      <c r="I39" s="48"/>
      <c r="J39" s="61"/>
      <c r="K39" s="61"/>
      <c r="L39" s="79"/>
      <c r="M39" s="61"/>
      <c r="N39" s="79"/>
      <c r="O39" s="87"/>
      <c r="P39" s="48"/>
      <c r="Q39" s="48"/>
      <c r="R39" s="48"/>
    </row>
    <row r="40" spans="1:18" ht="16.5" customHeight="1" x14ac:dyDescent="0.2">
      <c r="A40" s="722"/>
      <c r="B40" s="21" t="s">
        <v>46</v>
      </c>
      <c r="D40" s="31" t="s">
        <v>47</v>
      </c>
      <c r="E40" s="31" t="s">
        <v>70</v>
      </c>
      <c r="F40" s="38">
        <f>IFERROR(ROUNDDOWN(F39/F5,1),)</f>
        <v>0</v>
      </c>
      <c r="G40" s="43" t="s">
        <v>10</v>
      </c>
      <c r="I40" s="48"/>
      <c r="J40" s="55"/>
      <c r="K40" s="55"/>
      <c r="L40" s="72"/>
      <c r="M40" s="55"/>
      <c r="N40" s="72"/>
      <c r="O40" s="48"/>
      <c r="P40" s="48"/>
      <c r="Q40" s="48"/>
      <c r="R40" s="48"/>
    </row>
    <row r="41" spans="1:18" ht="16.5" customHeight="1" x14ac:dyDescent="0.2">
      <c r="A41" s="722"/>
      <c r="B41" s="22" t="s">
        <v>60</v>
      </c>
      <c r="C41" s="4" t="s">
        <v>20</v>
      </c>
      <c r="D41" s="31" t="s">
        <v>63</v>
      </c>
      <c r="E41" s="31"/>
      <c r="F41" s="37"/>
      <c r="G41" s="44" t="s">
        <v>16</v>
      </c>
      <c r="I41" s="48"/>
      <c r="J41" s="55"/>
      <c r="K41" s="55"/>
      <c r="L41" s="72"/>
      <c r="M41" s="55"/>
      <c r="N41" s="72"/>
      <c r="O41" s="48"/>
      <c r="P41" s="48"/>
      <c r="Q41" s="48"/>
      <c r="R41" s="48"/>
    </row>
    <row r="42" spans="1:18" ht="16.5" customHeight="1" x14ac:dyDescent="0.2">
      <c r="A42" s="723"/>
      <c r="B42" s="23" t="s">
        <v>46</v>
      </c>
      <c r="C42" s="27"/>
      <c r="D42" s="32" t="s">
        <v>56</v>
      </c>
      <c r="E42" s="31" t="s">
        <v>71</v>
      </c>
      <c r="F42" s="38">
        <f>IFERROR(ROUNDDOWN(F41/F5,1),)</f>
        <v>0</v>
      </c>
      <c r="G42" s="45" t="s">
        <v>10</v>
      </c>
      <c r="I42" s="48"/>
      <c r="J42" s="55"/>
      <c r="K42" s="55"/>
      <c r="L42" s="72"/>
      <c r="M42" s="55"/>
      <c r="N42" s="72"/>
      <c r="O42" s="48"/>
      <c r="P42" s="48"/>
      <c r="Q42" s="48"/>
      <c r="R42" s="48"/>
    </row>
    <row r="43" spans="1:18" ht="16.5" customHeight="1" x14ac:dyDescent="0.2">
      <c r="A43" s="721" t="s">
        <v>24</v>
      </c>
      <c r="B43" s="20" t="s">
        <v>59</v>
      </c>
      <c r="C43" s="26" t="s">
        <v>20</v>
      </c>
      <c r="D43" s="30" t="s">
        <v>49</v>
      </c>
      <c r="E43" s="30"/>
      <c r="F43" s="37"/>
      <c r="G43" s="42" t="s">
        <v>16</v>
      </c>
      <c r="I43" s="48"/>
      <c r="J43" s="55"/>
      <c r="K43" s="55"/>
      <c r="L43" s="72"/>
      <c r="M43" s="55"/>
      <c r="N43" s="72"/>
      <c r="O43" s="48"/>
      <c r="P43" s="48"/>
      <c r="Q43" s="48"/>
      <c r="R43" s="48"/>
    </row>
    <row r="44" spans="1:18" ht="16.5" customHeight="1" x14ac:dyDescent="0.2">
      <c r="A44" s="722"/>
      <c r="B44" s="21" t="s">
        <v>46</v>
      </c>
      <c r="D44" s="31" t="s">
        <v>47</v>
      </c>
      <c r="E44" s="31" t="s">
        <v>73</v>
      </c>
      <c r="F44" s="38">
        <f>IFERROR(ROUNDDOWN(F43/F5,1),)</f>
        <v>0</v>
      </c>
      <c r="G44" s="43" t="s">
        <v>10</v>
      </c>
      <c r="I44" s="48"/>
      <c r="J44" s="55"/>
      <c r="K44" s="55"/>
      <c r="L44" s="72"/>
      <c r="M44" s="55"/>
      <c r="N44" s="72"/>
      <c r="O44" s="48"/>
      <c r="P44" s="48"/>
      <c r="Q44" s="48"/>
      <c r="R44" s="48"/>
    </row>
    <row r="45" spans="1:18" ht="16.5" customHeight="1" x14ac:dyDescent="0.2">
      <c r="A45" s="722"/>
      <c r="B45" s="22" t="s">
        <v>60</v>
      </c>
      <c r="C45" s="4" t="s">
        <v>20</v>
      </c>
      <c r="D45" s="31" t="s">
        <v>63</v>
      </c>
      <c r="E45" s="31"/>
      <c r="F45" s="37"/>
      <c r="G45" s="44" t="s">
        <v>16</v>
      </c>
      <c r="I45" s="48"/>
      <c r="J45" s="55"/>
      <c r="K45" s="55"/>
      <c r="L45" s="72"/>
      <c r="M45" s="55"/>
      <c r="N45" s="72"/>
      <c r="O45" s="48"/>
      <c r="P45" s="48"/>
      <c r="Q45" s="48"/>
      <c r="R45" s="48"/>
    </row>
    <row r="46" spans="1:18" ht="16.5" customHeight="1" x14ac:dyDescent="0.2">
      <c r="A46" s="723"/>
      <c r="B46" s="23" t="s">
        <v>46</v>
      </c>
      <c r="C46" s="27"/>
      <c r="D46" s="32" t="s">
        <v>56</v>
      </c>
      <c r="E46" s="31" t="s">
        <v>74</v>
      </c>
      <c r="F46" s="38">
        <f>IFERROR(ROUNDDOWN(F45/F5,1),)</f>
        <v>0</v>
      </c>
      <c r="G46" s="45" t="s">
        <v>10</v>
      </c>
      <c r="I46" s="48"/>
      <c r="J46" s="55"/>
      <c r="K46" s="55"/>
      <c r="L46" s="72"/>
      <c r="M46" s="55"/>
      <c r="N46" s="72"/>
      <c r="O46" s="48"/>
      <c r="P46" s="48"/>
      <c r="Q46" s="48"/>
      <c r="R46" s="48"/>
    </row>
    <row r="47" spans="1:18" ht="16.5" customHeight="1" x14ac:dyDescent="0.2">
      <c r="A47" s="721" t="s">
        <v>19</v>
      </c>
      <c r="B47" s="20" t="s">
        <v>59</v>
      </c>
      <c r="C47" s="26" t="s">
        <v>20</v>
      </c>
      <c r="D47" s="30" t="s">
        <v>49</v>
      </c>
      <c r="E47" s="30"/>
      <c r="F47" s="37"/>
      <c r="G47" s="42" t="s">
        <v>16</v>
      </c>
      <c r="I47" s="48"/>
      <c r="J47" s="55"/>
      <c r="K47" s="55"/>
      <c r="L47" s="72"/>
      <c r="M47" s="55"/>
      <c r="N47" s="72"/>
      <c r="O47" s="48"/>
      <c r="P47" s="48"/>
      <c r="Q47" s="48"/>
      <c r="R47" s="48"/>
    </row>
    <row r="48" spans="1:18" ht="16.5" customHeight="1" x14ac:dyDescent="0.2">
      <c r="A48" s="722"/>
      <c r="B48" s="21" t="s">
        <v>46</v>
      </c>
      <c r="D48" s="31" t="s">
        <v>47</v>
      </c>
      <c r="E48" s="31" t="s">
        <v>38</v>
      </c>
      <c r="F48" s="38">
        <f>IFERROR(ROUNDDOWN(F47/F5,1),)</f>
        <v>0</v>
      </c>
      <c r="G48" s="43" t="s">
        <v>10</v>
      </c>
      <c r="I48" s="48"/>
      <c r="J48" s="55"/>
      <c r="K48" s="55"/>
      <c r="L48" s="72"/>
      <c r="M48" s="55"/>
      <c r="N48" s="72"/>
      <c r="O48" s="48"/>
      <c r="P48" s="48"/>
      <c r="Q48" s="48"/>
      <c r="R48" s="48"/>
    </row>
    <row r="49" spans="1:18" ht="16.5" customHeight="1" x14ac:dyDescent="0.2">
      <c r="A49" s="722"/>
      <c r="B49" s="22" t="s">
        <v>60</v>
      </c>
      <c r="C49" s="4" t="s">
        <v>20</v>
      </c>
      <c r="D49" s="31" t="s">
        <v>63</v>
      </c>
      <c r="E49" s="31"/>
      <c r="F49" s="37"/>
      <c r="G49" s="44" t="s">
        <v>16</v>
      </c>
      <c r="I49" s="48"/>
      <c r="J49" s="55"/>
      <c r="K49" s="55"/>
      <c r="L49" s="72"/>
      <c r="M49" s="55"/>
      <c r="N49" s="72"/>
      <c r="O49" s="48"/>
      <c r="P49" s="48"/>
      <c r="Q49" s="48"/>
      <c r="R49" s="48"/>
    </row>
    <row r="50" spans="1:18" ht="16.5" customHeight="1" x14ac:dyDescent="0.2">
      <c r="A50" s="723"/>
      <c r="B50" s="23" t="s">
        <v>46</v>
      </c>
      <c r="C50" s="27"/>
      <c r="D50" s="32" t="s">
        <v>56</v>
      </c>
      <c r="E50" s="33" t="s">
        <v>72</v>
      </c>
      <c r="F50" s="38">
        <f>IFERROR(ROUNDDOWN(F49/F5,1),)</f>
        <v>0</v>
      </c>
      <c r="G50" s="45" t="s">
        <v>10</v>
      </c>
      <c r="I50" s="48"/>
      <c r="J50" s="55"/>
      <c r="K50" s="55"/>
      <c r="L50" s="72"/>
      <c r="M50" s="55"/>
      <c r="N50" s="72"/>
      <c r="O50" s="48"/>
      <c r="P50" s="48"/>
      <c r="Q50" s="48"/>
      <c r="R50" s="48"/>
    </row>
    <row r="51" spans="1:18" ht="6.75" customHeight="1" x14ac:dyDescent="0.2">
      <c r="G51" s="1"/>
      <c r="I51" s="48"/>
      <c r="J51" s="55"/>
      <c r="K51" s="55"/>
      <c r="L51" s="72"/>
      <c r="M51" s="55"/>
      <c r="N51" s="72"/>
      <c r="O51" s="48"/>
      <c r="P51" s="48"/>
      <c r="Q51" s="48"/>
      <c r="R51" s="48"/>
    </row>
  </sheetData>
  <mergeCells count="19">
    <mergeCell ref="A35:A38"/>
    <mergeCell ref="A39:A42"/>
    <mergeCell ref="A43:A46"/>
    <mergeCell ref="A47:A50"/>
    <mergeCell ref="A19:A22"/>
    <mergeCell ref="A23:A26"/>
    <mergeCell ref="A27:A30"/>
    <mergeCell ref="A31:A34"/>
    <mergeCell ref="J31:O32"/>
    <mergeCell ref="L7:N7"/>
    <mergeCell ref="A7:A10"/>
    <mergeCell ref="J7:J8"/>
    <mergeCell ref="A11:A14"/>
    <mergeCell ref="A15:A18"/>
    <mergeCell ref="A2:O2"/>
    <mergeCell ref="B3:D3"/>
    <mergeCell ref="A4:G4"/>
    <mergeCell ref="A6:G6"/>
    <mergeCell ref="I6:N6"/>
  </mergeCells>
  <phoneticPr fontId="9"/>
  <printOptions horizontalCentered="1" verticalCentered="1"/>
  <pageMargins left="0.41" right="0.25" top="0.45" bottom="0.39" header="0.24" footer="0.3"/>
  <pageSetup paperSize="9" scale="94" orientation="portrait" r:id="rId1"/>
  <headerFooter alignWithMargins="0">
    <oddHeader>&amp;R&amp;A</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40</vt:i4>
      </vt:variant>
      <vt:variant>
        <vt:lpstr>名前付き一覧</vt:lpstr>
      </vt:variant>
      <vt:variant>
        <vt:i4>35</vt:i4>
      </vt:variant>
    </vt:vector>
  </HeadingPairs>
  <TitlesOfParts>
    <vt:vector size="75" baseType="lpstr">
      <vt:lpstr>一覧</vt:lpstr>
      <vt:lpstr>勤務形態一覧表</vt:lpstr>
      <vt:lpstr>シフト記号票</vt:lpstr>
      <vt:lpstr>様式1-1</vt:lpstr>
      <vt:lpstr>様式1-2</vt:lpstr>
      <vt:lpstr>様式1-3</vt:lpstr>
      <vt:lpstr>様式1-4</vt:lpstr>
      <vt:lpstr>様式1-5</vt:lpstr>
      <vt:lpstr>参考計算書（Ａ）有資格者の割合の計算用</vt:lpstr>
      <vt:lpstr>参考計算書（Ｂ）勤続７年以上職員の割合の計算用</vt:lpstr>
      <vt:lpstr>参考計算書（Ｃ）常勤職員の割合の計算用</vt:lpstr>
      <vt:lpstr>様式2</vt:lpstr>
      <vt:lpstr>様式3-1</vt:lpstr>
      <vt:lpstr>様式3-2</vt:lpstr>
      <vt:lpstr>様式4-1</vt:lpstr>
      <vt:lpstr>様式4-2</vt:lpstr>
      <vt:lpstr>様式5</vt:lpstr>
      <vt:lpstr>様式7</vt:lpstr>
      <vt:lpstr>様式8</vt:lpstr>
      <vt:lpstr>様式9</vt:lpstr>
      <vt:lpstr>様式11</vt:lpstr>
      <vt:lpstr>様式12</vt:lpstr>
      <vt:lpstr>様式13</vt:lpstr>
      <vt:lpstr>様式14</vt:lpstr>
      <vt:lpstr>様式15</vt:lpstr>
      <vt:lpstr>様式16</vt:lpstr>
      <vt:lpstr>様式17</vt:lpstr>
      <vt:lpstr>様式18</vt:lpstr>
      <vt:lpstr>様式19</vt:lpstr>
      <vt:lpstr>様式20</vt:lpstr>
      <vt:lpstr>様式21‐1</vt:lpstr>
      <vt:lpstr>様式21‐2</vt:lpstr>
      <vt:lpstr>様式22-1</vt:lpstr>
      <vt:lpstr>様式22-2</vt:lpstr>
      <vt:lpstr>様式23</vt:lpstr>
      <vt:lpstr>様式24</vt:lpstr>
      <vt:lpstr>様式25</vt:lpstr>
      <vt:lpstr>様式26</vt:lpstr>
      <vt:lpstr>様式27</vt:lpstr>
      <vt:lpstr>様式28</vt:lpstr>
      <vt:lpstr>'参考計算書（Ａ）有資格者の割合の計算用'!Print_Area</vt:lpstr>
      <vt:lpstr>'参考計算書（Ｂ）勤続７年以上職員の割合の計算用'!Print_Area</vt:lpstr>
      <vt:lpstr>'参考計算書（Ｃ）常勤職員の割合の計算用'!Print_Area</vt:lpstr>
      <vt:lpstr>様式11!Print_Area</vt:lpstr>
      <vt:lpstr>'様式1-1'!Print_Area</vt:lpstr>
      <vt:lpstr>様式12!Print_Area</vt:lpstr>
      <vt:lpstr>'様式1-2'!Print_Area</vt:lpstr>
      <vt:lpstr>様式13!Print_Area</vt:lpstr>
      <vt:lpstr>'様式1-3'!Print_Area</vt:lpstr>
      <vt:lpstr>様式14!Print_Area</vt:lpstr>
      <vt:lpstr>'様式1-4'!Print_Area</vt:lpstr>
      <vt:lpstr>様式15!Print_Area</vt:lpstr>
      <vt:lpstr>'様式1-5'!Print_Area</vt:lpstr>
      <vt:lpstr>様式16!Print_Area</vt:lpstr>
      <vt:lpstr>様式17!Print_Area</vt:lpstr>
      <vt:lpstr>様式18!Print_Area</vt:lpstr>
      <vt:lpstr>様式19!Print_Area</vt:lpstr>
      <vt:lpstr>様式2!Print_Area</vt:lpstr>
      <vt:lpstr>様式20!Print_Area</vt:lpstr>
      <vt:lpstr>様式21‐1!Print_Area</vt:lpstr>
      <vt:lpstr>様式21‐2!Print_Area</vt:lpstr>
      <vt:lpstr>'様式22-1'!Print_Area</vt:lpstr>
      <vt:lpstr>'様式22-2'!Print_Area</vt:lpstr>
      <vt:lpstr>様式25!Print_Area</vt:lpstr>
      <vt:lpstr>様式26!Print_Area</vt:lpstr>
      <vt:lpstr>様式27!Print_Area</vt:lpstr>
      <vt:lpstr>様式28!Print_Area</vt:lpstr>
      <vt:lpstr>'様式3-1'!Print_Area</vt:lpstr>
      <vt:lpstr>'様式3-2'!Print_Area</vt:lpstr>
      <vt:lpstr>'様式4-1'!Print_Area</vt:lpstr>
      <vt:lpstr>'様式4-2'!Print_Area</vt:lpstr>
      <vt:lpstr>様式5!Print_Area</vt:lpstr>
      <vt:lpstr>様式7!Print_Area</vt:lpstr>
      <vt:lpstr>様式8!Print_Area</vt:lpstr>
      <vt:lpstr>様式9!Print_Area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2024-09-24T05:24:27Z</cp:lastPrinted>
  <dcterms:created xsi:type="dcterms:W3CDTF">2022-03-23T02:04:04Z</dcterms:created>
  <dcterms:modified xsi:type="dcterms:W3CDTF">2026-04-06T02:11:56Z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2023-01-19T01:32:07Z</vt:filetime>
  </property>
</Properties>
</file>