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8A0FFB45-EFB8-401B-8E40-AE6897FC647A}" xr6:coauthVersionLast="47" xr6:coauthVersionMax="47" xr10:uidLastSave="{7F21B2EE-023F-4154-BB58-5A46C324F44B}"/>
  <bookViews>
    <workbookView xWindow="-110" yWindow="-110" windowWidth="19420" windowHeight="12220" tabRatio="6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<sst xmlns="http://schemas.openxmlformats.org/spreadsheetml/2006/main" count="1148" uniqueCount="557">
  <si>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</si>
  <si>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</si>
  <si>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</si>
  <si>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</si>
  <si>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</si>
  <si>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</si>
  <si>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</si>
  <si>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</si>
  <si>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</si>
  <si>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</si>
  <si>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</si>
  <si>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</si>
  <si>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</si>
  <si>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</si>
  <si>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</si>
  <si>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</si>
  <si>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</si>
  <si>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</si>
  <si>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</si>
  <si>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</si>
  <si>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</si>
  <si>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</si>
  <si>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</si>
  <si>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</si>
  <si>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</si>
  <si>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</si>
  <si>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</si>
  <si>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</si>
  <si>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</si>
  <si>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</si>
  <si>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</si>
  <si>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</si>
  <si>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</si>
  <si>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</si>
  <si>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</si>
  <si>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</si>
  <si>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</si>
  <si>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</si>
  <si>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</si>
  <si>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</si>
  <si>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</si>
  <si>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</si>
  <si>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</si>
  <si>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</si>
  <si>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</si>
  <si>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</si>
  <si>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</si>
  <si>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</si>
  <si>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</si>
  <si>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</si>
  <si>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</si>
  <si>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</si>
  <si>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</si>
  <si>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</si>
  <si>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</si>
  <si>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</si>
  <si>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</si>
  <si>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</si>
  <si>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</si>
  <si>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</si>
  <si>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</si>
  <si>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</si>
  <si>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</si>
  <si>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</si>
  <si>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</si>
  <si>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</si>
  <si>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</si>
  <si>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</si>
  <si>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</si>
  <si>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</si>
  <si>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</si>
  <si>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</si>
  <si>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</si>
  <si>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</si>
  <si>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</si>
  <si>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</si>
  <si>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</si>
  <si>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</si>
  <si>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</si>
  <si>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</si>
  <si>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</si>
  <si>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</si>
  <si>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</si>
  <si>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</si>
  <si>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</si>
  <si>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</si>
  <si>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</si>
  <si>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</si>
  <si>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</si>
  <si>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</si>
  <si>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</si>
  <si>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</si>
  <si>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</si>
  <si>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</si>
  <si>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中野区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</si>
  <si>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</si>
  <si>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</si>
  <si>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</si>
  <si>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</si>
  <si>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</si>
  <si>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</si>
  <si>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</si>
  <si>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</si>
  <si>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</si>
  <si>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</si>
  <si>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</si>
  <si>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</si>
  <si>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</si>
  <si>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</si>
  <si>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</si>
  <si>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</si>
  <si>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</si>
  <si>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</si>
  <si>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</si>
  <si>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</si>
  <si>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</si>
  <si>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</si>
  <si>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</si>
  <si>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</si>
  <si>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</si>
  <si>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</si>
  <si>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</si>
  <si>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</si>
  <si>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</si>
  <si>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</si>
  <si>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</si>
  <si>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</si>
  <si>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</si>
  <si>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</si>
  <si>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</si>
  <si>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</si>
  <si>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</si>
  <si>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</si>
  <si>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</si>
  <si>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</si>
  <si>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</si>
  <si>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</si>
  <si>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</si>
  <si>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</si>
  <si>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</si>
  <si>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</si>
  <si>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</si>
  <si>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</si>
  <si>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</si>
  <si>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</si>
  <si>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</si>
  <si>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</si>
  <si>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</si>
  <si>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</si>
  <si>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</si>
  <si>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</si>
  <si>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</si>
  <si>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</si>
  <si>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</si>
  <si>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</si>
  <si>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</si>
  <si>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</si>
  <si>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</si>
  <si>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</si>
  <si>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</si>
  <si>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</si>
  <si>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</si>
  <si>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</si>
  <si>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</si>
  <si>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</si>
  <si>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</si>
  <si>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</si>
  <si>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</si>
  <si>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</si>
  <si>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</si>
  <si>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</si>
  <si>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</si>
  <si>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</si>
  <si>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</si>
  <si>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</si>
  <si>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</si>
  <si>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</si>
  <si>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</si>
  <si>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</si>
  <si>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</si>
  <si>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</si>
  <si>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</si>
  <si>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</si>
  <si>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</si>
  <si>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</si>
  <si>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</si>
  <si>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</si>
  <si>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</si>
  <si>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</si>
  <si>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</si>
  <si>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</si>
  <si>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</si>
  <si>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</si>
  <si>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</si>
  <si>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</si>
  <si>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</si>
  <si>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</si>
  <si>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</si>
  <si>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</si>
  <si>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</si>
  <si>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</si>
  <si>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</si>
  <si>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</si>
  <si>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東京都中野区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</si>
  <si>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</si>
  <si>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</si>
  <si>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</si>
  <si>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</si>
  <si>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</si>
  <si>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</si>
  <si>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</si>
  <si>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</si>
  <si>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</si>
  <si>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</si>
  <si>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</si>
  <si>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</si>
  <si>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</si>
  <si>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</si>
  <si>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</si>
  <si>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</si>
  <si>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</si>
  <si>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</si>
  <si>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</si>
  <si>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</si>
  <si>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</si>
  <si>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</si>
  <si>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</si>
  <si>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</si>
  <si>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</si>
  <si>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</si>
  <si>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</si>
  <si>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</si>
  <si>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</si>
  <si>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</si>
  <si>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</si>
  <si>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</si>
  <si>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</si>
  <si>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</si>
  <si>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</si>
  <si>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</si>
  <si>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</si>
  <si>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</si>
  <si>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</si>
  <si>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</si>
  <si>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</si>
  <si>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</si>
  <si>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</si>
  <si>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</si>
  <si>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</si>
  <si>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</si>
  <si>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</si>
  <si>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</si>
  <si>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</si>
  <si>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</si>
  <si>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</si>
  <si>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</si>
  <si>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</si>
  <si>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</si>
  <si>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</si>
  <si>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</si>
  <si>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</si>
  <si>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</si>
  <si>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</si>
  <si>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</si>
  <si>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</si>
  <si>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</si>
  <si>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</si>
  <si>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</si>
  <si>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</si>
  <si>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</si>
  <si>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</si>
  <si>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</si>
  <si>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</si>
  <si>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</si>
  <si>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</si>
  <si>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</si>
  <si>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</si>
  <si>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</si>
  <si>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</si>
  <si>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</si>
  <si>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</si>
  <si>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</si>
  <si>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</si>
  <si>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</si>
  <si>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</si>
  <si>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</si>
  <si>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</si>
  <si>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</si>
  <si>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</si>
  <si>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</si>
  <si>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</si>
  <si>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</si>
  <si>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</si>
  <si>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</si>
  <si>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</si>
  <si>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</si>
  <si>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</si>
  <si>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</si>
  <si>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</si>
  <si>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</si>
  <si>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</si>
  <si>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</si>
  <si>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</si>
  <si>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</si>
  <si>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</si>
  <si>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</si>
  <si>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</si>
  <si>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</si>
  <si>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</si>
  <si>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</si>
  <si>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</si>
  <si>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</si>
  <si>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</si>
  <si>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</si>
  <si>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</si>
  <si>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</si>
  <si>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</si>
  <si>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</si>
  <si>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</si>
  <si>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</si>
  <si>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</si>
  <si>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</si>
  <si>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</si>
  <si>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</si>
  <si>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</si>
  <si>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</si>
  <si>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</si>
  <si>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</si>
  <si>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</si>
  <si>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</si>
  <si>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</si>
  <si>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</si>
  <si>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</si>
  <si>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</si>
  <si>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</si>
  <si>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</si>
  <si>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</si>
  <si>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</si>
  <si>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</si>
  <si>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</si>
  <si>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</si>
  <si>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</si>
  <si>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</si>
  <si>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</si>
  <si>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</si>
  <si>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</si>
  <si>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</si>
  <si>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</si>
  <si>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</si>
  <si>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</si>
  <si>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</si>
  <si>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</si>
  <si>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</si>
  <si>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</si>
  <si>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東京都中野区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</si>
  <si>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</si>
  <si>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</si>
  <si>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</si>
  <si>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</si>
  <si>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</si>
  <si>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</si>
  <si>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</si>
  <si>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</si>
  <si>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</si>
  <si>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</si>
  <si>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</si>
  <si>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</si>
  <si>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</si>
  <si>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</si>
  <si>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</si>
  <si>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</si>
  <si>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</si>
  <si>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</si>
  <si>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</si>
  <si>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</si>
  <si>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</si>
  <si>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</si>
  <si>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</si>
  <si>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</si>
  <si>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</si>
  <si>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</si>
  <si>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</si>
  <si>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</si>
  <si>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</si>
  <si>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</si>
  <si>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</si>
  <si>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</si>
  <si>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</si>
  <si>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</si>
  <si>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</si>
  <si>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</si>
  <si>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</si>
  <si>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</si>
  <si>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</si>
  <si>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</si>
  <si>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</si>
  <si>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</si>
  <si>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</si>
  <si>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</si>
  <si>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</si>
  <si>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</si>
  <si>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</si>
  <si>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</si>
  <si>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</si>
  <si>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</si>
  <si>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</si>
  <si>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</si>
  <si>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</si>
  <si>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</si>
  <si>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</si>
  <si>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</si>
  <si>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</si>
  <si>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</si>
  <si>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</si>
  <si>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</si>
  <si>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</si>
  <si>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</si>
  <si>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</si>
  <si>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</si>
  <si>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</si>
  <si>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</si>
  <si>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</si>
  <si>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</si>
  <si>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</si>
  <si>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</si>
  <si>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</si>
  <si>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</si>
  <si>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</si>
  <si>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</si>
  <si>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</si>
  <si>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</si>
  <si>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</si>
  <si>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</si>
  <si>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</si>
  <si>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</si>
  <si>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</si>
  <si>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</si>
  <si>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</si>
  <si>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</si>
  <si>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</si>
  <si>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</si>
  <si>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</si>
  <si>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</si>
  <si>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</si>
  <si>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</si>
  <si>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</si>
  <si>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</si>
  <si>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</si>
  <si>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</si>
  <si>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</si>
  <si>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</si>
  <si>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</si>
  <si>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</si>
  <si>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</si>
  <si>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</si>
  <si>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</si>
  <si>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</si>
  <si>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</si>
  <si>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</si>
  <si>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</si>
  <si>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</si>
  <si>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</si>
  <si>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</si>
  <si>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</si>
  <si>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</si>
  <si>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</si>
  <si>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</si>
  <si>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</si>
  <si>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</si>
  <si>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</si>
  <si>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</si>
  <si>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</si>
  <si>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</si>
  <si>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</si>
  <si>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</si>
  <si>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</si>
  <si>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</si>
  <si>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</si>
  <si>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</si>
  <si>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</si>
  <si>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</si>
  <si>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</si>
  <si>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</si>
  <si>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</si>
  <si>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</si>
  <si>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</si>
  <si>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</si>
  <si>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</si>
  <si>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</si>
  <si>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</si>
  <si>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</si>
  <si>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</si>
  <si>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</si>
  <si>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</si>
  <si>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</si>
  <si>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</si>
  <si>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</si>
  <si>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</si>
  <si>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</si>
  <si>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</si>
  <si>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</si>
  <si>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</si>
  <si>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</si>
  <si>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</si>
  <si>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</si>
  <si>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</si>
  <si>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</si>
  <si>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</si>
  <si>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</si>
  <si>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</si>
  <si>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</si>
  <si>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</si>
  <si>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</si>
  <si>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</si>
  <si>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</si>
  <si>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</si>
  <si>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</si>
  <si>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</si>
  <si>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</si>
  <si>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</si>
  <si>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</si>
  <si>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</si>
  <si>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</si>
  <si>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</si>
  <si>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</si>
  <si>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</si>
  <si>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</si>
  <si>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3.18</t>
  </si>
  <si>
    <t>▲ 1.95</t>
  </si>
  <si>
    <t>一般会計</t>
  </si>
  <si>
    <t>介護保険特別会計</t>
  </si>
  <si>
    <t>国民健康保険事業特別会計</t>
  </si>
  <si>
    <t>後期高齢者医療特別会計</t>
  </si>
  <si>
    <t>用地特別会計</t>
  </si>
  <si>
    <t>その他会計（赤字）</t>
  </si>
  <si>
    <t>その他会計（黒字）</t>
  </si>
  <si>
    <t>R01</t>
    <phoneticPr fontId="5"/>
  </si>
  <si>
    <t>R02</t>
    <phoneticPr fontId="5"/>
  </si>
  <si>
    <t>R03</t>
    <phoneticPr fontId="5"/>
  </si>
  <si>
    <t>R04</t>
    <phoneticPr fontId="5"/>
  </si>
  <si>
    <t>R05</t>
    <phoneticPr fontId="5"/>
  </si>
  <si>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</si>
  <si>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</si>
  <si>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</si>
  <si>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</si>
  <si>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</si>
  <si>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6"/>
  </si>
  <si>
    <t>中野区土地開発公社</t>
  </si>
  <si>
    <t>まちづくり中野２１</t>
  </si>
  <si>
    <t>野方駅整備</t>
  </si>
  <si>
    <t>南東北福祉事業団</t>
  </si>
  <si>
    <t>○</t>
  </si>
  <si>
    <t>中野区義務教育施設整備基金</t>
    <phoneticPr fontId="5"/>
  </si>
  <si>
    <t>中野区まちづくり基金</t>
    <phoneticPr fontId="2"/>
  </si>
  <si>
    <t>中野区社会福祉施設整備基金</t>
    <phoneticPr fontId="2"/>
  </si>
  <si>
    <t>中野区道路・公園整備基金</t>
    <phoneticPr fontId="2"/>
  </si>
  <si>
    <t>中野区区営住宅整備基金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</si>
</sst>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38" fontId="39" fillId="0" borderId="0" applyFont="0" applyFill="0" applyBorder="0" applyAlignment="0" applyProtection="0">
      <alignment vertical="center"/>
    </xf>
    <xf numFmtId="0" fontId="40"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39" fillId="0" borderId="0">
      <alignment vertical="center"/>
    </xf>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8">
    <cellStyle name="桁区切り 2" xfId="21" xr:uid="{57AA11E5-2BB7-4985-94B4-ED6CE1936747}"/>
    <cellStyle name="桁区切り 3" xfId="23" xr:uid="{900F2775-FC8E-451B-9588-9564295B7296}"/>
    <cellStyle name="通貨 2" xfId="24" xr:uid="{D116ACBC-50A5-4E6F-8165-B095D053D601}"/>
    <cellStyle name="通貨 2 2" xfId="25" xr:uid="{CBAEB90F-5FF0-49E5-A5C5-34CC1EF15BE4}"/>
    <cellStyle name="通貨 2 3" xfId="26" xr:uid="{F7405616-C84A-49B7-B5F9-861AB4CFA125}"/>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6BC62379-4E5C-41C5-9CA4-B8317CCB1C6D}"/>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86532B6B-1E7E-4B9A-AEE4-776BDF54F0A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A29C5D59-2FAC-4647-B271-32981BA8CE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082-4BBB-8C43-D53D657343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70531</c:v>
                </c:pt>
                <c:pt idx="1">
                  <c:v>126427</c:v>
                </c:pt>
                <c:pt idx="2">
                  <c:v>90312</c:v>
                </c:pt>
                <c:pt idx="3">
                  <c:v>69492</c:v>
                </c:pt>
                <c:pt idx="4">
                  <c:v>145203</c:v>
                </c:pt>
              </c:numCache>
            </c:numRef>
          </c:val>
          <c:smooth val="0"/>
          <c:extLst>
            <c:ext xmlns:c16="http://schemas.microsoft.com/office/drawing/2014/chart" uri="{C3380CC4-5D6E-409C-BE32-E72D297353CC}">
              <c16:uniqueId val="{00000001-F082-4BBB-8C43-D53D657343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c:v>
                </c:pt>
                <c:pt idx="1">
                  <c:v>5.52</c:v>
                </c:pt>
                <c:pt idx="2">
                  <c:v>7.44</c:v>
                </c:pt>
                <c:pt idx="3">
                  <c:v>7.41</c:v>
                </c:pt>
                <c:pt idx="4">
                  <c:v>3.79</c:v>
                </c:pt>
              </c:numCache>
            </c:numRef>
          </c:val>
          <c:extLst>
            <c:ext xmlns:c16="http://schemas.microsoft.com/office/drawing/2014/chart" uri="{C3380CC4-5D6E-409C-BE32-E72D297353CC}">
              <c16:uniqueId val="{00000000-7F26-4E65-A6D4-004F640A5F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35.6</c:v>
                </c:pt>
                <c:pt idx="1">
                  <c:v>36.22</c:v>
                </c:pt>
                <c:pt idx="2">
                  <c:v>36.630000000000003</c:v>
                </c:pt>
                <c:pt idx="3">
                  <c:v>40.119999999999997</c:v>
                </c:pt>
                <c:pt idx="4">
                  <c:v>39.06</c:v>
                </c:pt>
              </c:numCache>
            </c:numRef>
          </c:val>
          <c:extLst>
            <c:ext xmlns:c16="http://schemas.microsoft.com/office/drawing/2014/chart" uri="{C3380CC4-5D6E-409C-BE32-E72D297353CC}">
              <c16:uniqueId val="{00000001-7F26-4E65-A6D4-004F640A5F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-3.18</c:v>
                </c:pt>
                <c:pt idx="1">
                  <c:v>3.57</c:v>
                </c:pt>
                <c:pt idx="2">
                  <c:v>3.71</c:v>
                </c:pt>
                <c:pt idx="3">
                  <c:v>5.9</c:v>
                </c:pt>
                <c:pt idx="4">
                  <c:v>-1.95</c:v>
                </c:pt>
              </c:numCache>
            </c:numRef>
          </c:val>
          <c:smooth val="0"/>
          <c:extLst>
            <c:ext xmlns:c16="http://schemas.microsoft.com/office/drawing/2014/chart" uri="{C3380CC4-5D6E-409C-BE32-E72D297353CC}">
              <c16:uniqueId val="{00000002-7F26-4E65-A6D4-004F640A5F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48-4F55-BBB0-5014B189B3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48-4F55-BBB0-5014B189B3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F48-4F55-BBB0-5014B189B3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F48-4F55-BBB0-5014B189B32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F48-4F55-BBB0-5014B189B322}"/>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F48-4F55-BBB0-5014B189B32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0.08</c:v>
                </c:pt>
                <c:pt idx="4">
                  <c:v>#N/A</c:v>
                </c:pt>
                <c:pt idx="5">
                  <c:v>0.09</c:v>
                </c:pt>
                <c:pt idx="6">
                  <c:v>#N/A</c:v>
                </c:pt>
                <c:pt idx="7">
                  <c:v>7.0000000000000007E-2</c:v>
                </c:pt>
                <c:pt idx="8">
                  <c:v>#N/A</c:v>
                </c:pt>
                <c:pt idx="9">
                  <c:v>0.11</c:v>
                </c:pt>
              </c:numCache>
            </c:numRef>
          </c:val>
          <c:extLst>
            <c:ext xmlns:c16="http://schemas.microsoft.com/office/drawing/2014/chart" uri="{C3380CC4-5D6E-409C-BE32-E72D297353CC}">
              <c16:uniqueId val="{00000006-5F48-4F55-BBB0-5014B189B32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0.43</c:v>
                </c:pt>
                <c:pt idx="4">
                  <c:v>#N/A</c:v>
                </c:pt>
                <c:pt idx="5">
                  <c:v>0.46</c:v>
                </c:pt>
                <c:pt idx="6">
                  <c:v>#N/A</c:v>
                </c:pt>
                <c:pt idx="7">
                  <c:v>0.35</c:v>
                </c:pt>
                <c:pt idx="8">
                  <c:v>#N/A</c:v>
                </c:pt>
                <c:pt idx="9">
                  <c:v>0.35</c:v>
                </c:pt>
              </c:numCache>
            </c:numRef>
          </c:val>
          <c:extLst>
            <c:ext xmlns:c16="http://schemas.microsoft.com/office/drawing/2014/chart" uri="{C3380CC4-5D6E-409C-BE32-E72D297353CC}">
              <c16:uniqueId val="{00000007-5F48-4F55-BBB0-5014B189B32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0.42</c:v>
                </c:pt>
                <c:pt idx="2">
                  <c:v>#N/A</c:v>
                </c:pt>
                <c:pt idx="3">
                  <c:v>0.65</c:v>
                </c:pt>
                <c:pt idx="4">
                  <c:v>#N/A</c:v>
                </c:pt>
                <c:pt idx="5">
                  <c:v>0.66</c:v>
                </c:pt>
                <c:pt idx="6">
                  <c:v>#N/A</c:v>
                </c:pt>
                <c:pt idx="7">
                  <c:v>0.61</c:v>
                </c:pt>
                <c:pt idx="8">
                  <c:v>#N/A</c:v>
                </c:pt>
                <c:pt idx="9">
                  <c:v>0.44</c:v>
                </c:pt>
              </c:numCache>
            </c:numRef>
          </c:val>
          <c:extLst>
            <c:ext xmlns:c16="http://schemas.microsoft.com/office/drawing/2014/chart" uri="{C3380CC4-5D6E-409C-BE32-E72D297353CC}">
              <c16:uniqueId val="{00000008-5F48-4F55-BBB0-5014B189B3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c:v>
                </c:pt>
                <c:pt idx="2">
                  <c:v>#N/A</c:v>
                </c:pt>
                <c:pt idx="3">
                  <c:v>4.25</c:v>
                </c:pt>
                <c:pt idx="4">
                  <c:v>#N/A</c:v>
                </c:pt>
                <c:pt idx="5">
                  <c:v>5.03</c:v>
                </c:pt>
                <c:pt idx="6">
                  <c:v>#N/A</c:v>
                </c:pt>
                <c:pt idx="7">
                  <c:v>7.41</c:v>
                </c:pt>
                <c:pt idx="8">
                  <c:v>#N/A</c:v>
                </c:pt>
                <c:pt idx="9">
                  <c:v>3.78</c:v>
                </c:pt>
              </c:numCache>
            </c:numRef>
          </c:val>
          <c:extLst>
            <c:ext xmlns:c16="http://schemas.microsoft.com/office/drawing/2014/chart" uri="{C3380CC4-5D6E-409C-BE32-E72D297353CC}">
              <c16:uniqueId val="{00000009-5F48-4F55-BBB0-5014B189B3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5848</c:v>
                </c:pt>
                <c:pt idx="5">
                  <c:v>5439</c:v>
                </c:pt>
                <c:pt idx="8">
                  <c:v>5209</c:v>
                </c:pt>
                <c:pt idx="11">
                  <c:v>4802</c:v>
                </c:pt>
                <c:pt idx="14">
                  <c:v>4382</c:v>
                </c:pt>
              </c:numCache>
            </c:numRef>
          </c:val>
          <c:extLst>
            <c:ext xmlns:c16="http://schemas.microsoft.com/office/drawing/2014/chart" uri="{C3380CC4-5D6E-409C-BE32-E72D297353CC}">
              <c16:uniqueId val="{00000000-A62B-42C9-89A9-DCCA79ED2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2B-42C9-89A9-DCCA79ED2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148</c:v>
                </c:pt>
                <c:pt idx="3">
                  <c:v>263</c:v>
                </c:pt>
                <c:pt idx="6">
                  <c:v>294</c:v>
                </c:pt>
                <c:pt idx="9">
                  <c:v>284</c:v>
                </c:pt>
                <c:pt idx="12">
                  <c:v>225</c:v>
                </c:pt>
              </c:numCache>
            </c:numRef>
          </c:val>
          <c:extLst>
            <c:ext xmlns:c16="http://schemas.microsoft.com/office/drawing/2014/chart" uri="{C3380CC4-5D6E-409C-BE32-E72D297353CC}">
              <c16:uniqueId val="{00000002-A62B-42C9-89A9-DCCA79ED2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100</c:v>
                </c:pt>
                <c:pt idx="6">
                  <c:v>93</c:v>
                </c:pt>
                <c:pt idx="9">
                  <c:v>95</c:v>
                </c:pt>
                <c:pt idx="12">
                  <c:v>118</c:v>
                </c:pt>
              </c:numCache>
            </c:numRef>
          </c:val>
          <c:extLst>
            <c:ext xmlns:c16="http://schemas.microsoft.com/office/drawing/2014/chart" uri="{C3380CC4-5D6E-409C-BE32-E72D297353CC}">
              <c16:uniqueId val="{00000003-A62B-42C9-89A9-DCCA79ED2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2B-42C9-89A9-DCCA79ED2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c:v>
                </c:pt>
                <c:pt idx="3">
                  <c:v>14</c:v>
                </c:pt>
                <c:pt idx="6">
                  <c:v>0</c:v>
                </c:pt>
                <c:pt idx="9">
                  <c:v>0</c:v>
                </c:pt>
                <c:pt idx="12">
                  <c:v>0</c:v>
                </c:pt>
              </c:numCache>
            </c:numRef>
          </c:val>
          <c:extLst>
            <c:ext xmlns:c16="http://schemas.microsoft.com/office/drawing/2014/chart" uri="{C3380CC4-5D6E-409C-BE32-E72D297353CC}">
              <c16:uniqueId val="{00000005-A62B-42C9-89A9-DCCA79ED2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2B-42C9-89A9-DCCA79ED2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3204</c:v>
                </c:pt>
                <c:pt idx="3">
                  <c:v>1667</c:v>
                </c:pt>
                <c:pt idx="6">
                  <c:v>1468</c:v>
                </c:pt>
                <c:pt idx="9">
                  <c:v>1593</c:v>
                </c:pt>
                <c:pt idx="12">
                  <c:v>1517</c:v>
                </c:pt>
              </c:numCache>
            </c:numRef>
          </c:val>
          <c:extLst>
            <c:ext xmlns:c16="http://schemas.microsoft.com/office/drawing/2014/chart" uri="{C3380CC4-5D6E-409C-BE32-E72D297353CC}">
              <c16:uniqueId val="{00000007-A62B-42C9-89A9-DCCA79ED2F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-2390</c:v>
                </c:pt>
                <c:pt idx="2">
                  <c:v>#N/A</c:v>
                </c:pt>
                <c:pt idx="3">
                  <c:v>#N/A</c:v>
                </c:pt>
                <c:pt idx="4">
                  <c:v>-3395</c:v>
                </c:pt>
                <c:pt idx="5">
                  <c:v>#N/A</c:v>
                </c:pt>
                <c:pt idx="6">
                  <c:v>#N/A</c:v>
                </c:pt>
                <c:pt idx="7">
                  <c:v>-3354</c:v>
                </c:pt>
                <c:pt idx="8">
                  <c:v>#N/A</c:v>
                </c:pt>
                <c:pt idx="9">
                  <c:v>#N/A</c:v>
                </c:pt>
                <c:pt idx="10">
                  <c:v>-2830</c:v>
                </c:pt>
                <c:pt idx="11">
                  <c:v>#N/A</c:v>
                </c:pt>
                <c:pt idx="12">
                  <c:v>#N/A</c:v>
                </c:pt>
                <c:pt idx="13">
                  <c:v>-2522</c:v>
                </c:pt>
                <c:pt idx="14">
                  <c:v>#N/A</c:v>
                </c:pt>
              </c:numCache>
            </c:numRef>
          </c:val>
          <c:smooth val="0"/>
          <c:extLst>
            <c:ext xmlns:c16="http://schemas.microsoft.com/office/drawing/2014/chart" uri="{C3380CC4-5D6E-409C-BE32-E72D297353CC}">
              <c16:uniqueId val="{00000008-A62B-42C9-89A9-DCCA79ED2F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44437</c:v>
                </c:pt>
                <c:pt idx="5">
                  <c:v>43775</c:v>
                </c:pt>
                <c:pt idx="8">
                  <c:v>46160</c:v>
                </c:pt>
                <c:pt idx="11">
                  <c:v>44147</c:v>
                </c:pt>
                <c:pt idx="14">
                  <c:v>48142</c:v>
                </c:pt>
              </c:numCache>
            </c:numRef>
          </c:val>
          <c:extLst>
            <c:ext xmlns:c16="http://schemas.microsoft.com/office/drawing/2014/chart" uri="{C3380CC4-5D6E-409C-BE32-E72D297353CC}">
              <c16:uniqueId val="{00000000-8539-4009-8498-2062A9ABE7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539-4009-8498-2062A9ABE7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64561</c:v>
                </c:pt>
                <c:pt idx="5">
                  <c:v>66610</c:v>
                </c:pt>
                <c:pt idx="8">
                  <c:v>69111</c:v>
                </c:pt>
                <c:pt idx="11">
                  <c:v>79503</c:v>
                </c:pt>
                <c:pt idx="14">
                  <c:v>82421</c:v>
                </c:pt>
              </c:numCache>
            </c:numRef>
          </c:val>
          <c:extLst>
            <c:ext xmlns:c16="http://schemas.microsoft.com/office/drawing/2014/chart" uri="{C3380CC4-5D6E-409C-BE32-E72D297353CC}">
              <c16:uniqueId val="{00000002-8539-4009-8498-2062A9ABE7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39-4009-8498-2062A9ABE7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39-4009-8498-2062A9ABE7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32</c:v>
                </c:pt>
                <c:pt idx="3">
                  <c:v>27</c:v>
                </c:pt>
                <c:pt idx="6">
                  <c:v>23</c:v>
                </c:pt>
                <c:pt idx="9">
                  <c:v>18</c:v>
                </c:pt>
                <c:pt idx="12">
                  <c:v>14</c:v>
                </c:pt>
              </c:numCache>
            </c:numRef>
          </c:val>
          <c:extLst>
            <c:ext xmlns:c16="http://schemas.microsoft.com/office/drawing/2014/chart" uri="{C3380CC4-5D6E-409C-BE32-E72D297353CC}">
              <c16:uniqueId val="{00000005-8539-4009-8498-2062A9ABE7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16457</c:v>
                </c:pt>
                <c:pt idx="3">
                  <c:v>14932</c:v>
                </c:pt>
                <c:pt idx="6">
                  <c:v>14718</c:v>
                </c:pt>
                <c:pt idx="9">
                  <c:v>13992</c:v>
                </c:pt>
                <c:pt idx="12">
                  <c:v>13489</c:v>
                </c:pt>
              </c:numCache>
            </c:numRef>
          </c:val>
          <c:extLst>
            <c:ext xmlns:c16="http://schemas.microsoft.com/office/drawing/2014/chart" uri="{C3380CC4-5D6E-409C-BE32-E72D297353CC}">
              <c16:uniqueId val="{00000006-8539-4009-8498-2062A9ABE7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1441</c:v>
                </c:pt>
                <c:pt idx="9">
                  <c:v>1701</c:v>
                </c:pt>
                <c:pt idx="12">
                  <c:v>1788</c:v>
                </c:pt>
              </c:numCache>
            </c:numRef>
          </c:val>
          <c:extLst>
            <c:ext xmlns:c16="http://schemas.microsoft.com/office/drawing/2014/chart" uri="{C3380CC4-5D6E-409C-BE32-E72D297353CC}">
              <c16:uniqueId val="{00000007-8539-4009-8498-2062A9ABE7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539-4009-8498-2062A9ABE7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5327</c:v>
                </c:pt>
                <c:pt idx="3">
                  <c:v>4797</c:v>
                </c:pt>
                <c:pt idx="6">
                  <c:v>5649</c:v>
                </c:pt>
                <c:pt idx="9">
                  <c:v>6145</c:v>
                </c:pt>
                <c:pt idx="12">
                  <c:v>6946</c:v>
                </c:pt>
              </c:numCache>
            </c:numRef>
          </c:val>
          <c:extLst>
            <c:ext xmlns:c16="http://schemas.microsoft.com/office/drawing/2014/chart" uri="{C3380CC4-5D6E-409C-BE32-E72D297353CC}">
              <c16:uniqueId val="{00000009-8539-4009-8498-2062A9ABE7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9365</c:v>
                </c:pt>
                <c:pt idx="3">
                  <c:v>24022</c:v>
                </c:pt>
                <c:pt idx="6">
                  <c:v>23800</c:v>
                </c:pt>
                <c:pt idx="9">
                  <c:v>23887</c:v>
                </c:pt>
                <c:pt idx="12">
                  <c:v>36043</c:v>
                </c:pt>
              </c:numCache>
            </c:numRef>
          </c:val>
          <c:extLst>
            <c:ext xmlns:c16="http://schemas.microsoft.com/office/drawing/2014/chart" uri="{C3380CC4-5D6E-409C-BE32-E72D297353CC}">
              <c16:uniqueId val="{0000000A-8539-4009-8498-2062A9ABE7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39-4009-8498-2062A9ABE7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29999</c:v>
                </c:pt>
                <c:pt idx="1">
                  <c:v>34785</c:v>
                </c:pt>
                <c:pt idx="2">
                  <c:v>35938</c:v>
                </c:pt>
              </c:numCache>
            </c:numRef>
          </c:val>
          <c:extLst>
            <c:ext xmlns:c16="http://schemas.microsoft.com/office/drawing/2014/chart" uri="{C3380CC4-5D6E-409C-BE32-E72D297353CC}">
              <c16:uniqueId val="{00000000-B075-44C7-9018-B225205627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578</c:v>
                </c:pt>
                <c:pt idx="1">
                  <c:v>736</c:v>
                </c:pt>
                <c:pt idx="2">
                  <c:v>1908</c:v>
                </c:pt>
              </c:numCache>
            </c:numRef>
          </c:val>
          <c:extLst>
            <c:ext xmlns:c16="http://schemas.microsoft.com/office/drawing/2014/chart" uri="{C3380CC4-5D6E-409C-BE32-E72D297353CC}">
              <c16:uniqueId val="{00000001-B075-44C7-9018-B225205627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35979</c:v>
                </c:pt>
                <c:pt idx="1">
                  <c:v>41343</c:v>
                </c:pt>
                <c:pt idx="2">
                  <c:v>42100</c:v>
                </c:pt>
              </c:numCache>
            </c:numRef>
          </c:val>
          <c:extLst>
            <c:ext xmlns:c16="http://schemas.microsoft.com/office/drawing/2014/chart" uri="{C3380CC4-5D6E-409C-BE32-E72D297353CC}">
              <c16:uniqueId val="{00000002-B075-44C7-9018-B225205627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実質公債費比率の分子のうち大きな割合を占める区債元利償還金は、前年度より７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千万円余の減となった。</a:t>
          </a:r>
        </a:p>
        <a:p>
          <a:r>
            <a:rPr kumimoji="1" lang="ja-JP" altLang="en-US" sz="1400">
              <a:latin typeface="ＭＳ ゴシック" pitchFamily="49" charset="-128"/>
              <a:ea typeface="ＭＳ ゴシック" pitchFamily="49" charset="-128"/>
            </a:rPr>
            <a:t>算入公債費等も４億円余の減となり、実質公債費比率の分子は、前年度から３億円の増となった。</a:t>
          </a:r>
        </a:p>
        <a:p>
          <a:r>
            <a:rPr kumimoji="1" lang="ja-JP" altLang="en-US" sz="1400">
              <a:latin typeface="ＭＳ ゴシック" pitchFamily="49" charset="-128"/>
              <a:ea typeface="ＭＳ ゴシック" pitchFamily="49" charset="-128"/>
            </a:rPr>
            <a:t>　今後も、起債の活用にあたっては、一般財源に占める実質的な公債費の割合（公債費負担比率（中野区方式））を上限１０％程度とする方針を遵守していく。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本区では満期一括償還債について、借入年度の翌年より借入期間に応じて積立を行う（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年であれば</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分の１ずつ積み立てる）ため、減債基金残高と減債基金積立相当額に乖離が生じている。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将来負担額は、債務負担行為に基づく支出予定額の増などにより１２５億円増加した。</a:t>
          </a:r>
        </a:p>
        <a:p>
          <a:r>
            <a:rPr kumimoji="1" lang="ja-JP" altLang="en-US" sz="1400">
              <a:latin typeface="ＭＳ ゴシック" pitchFamily="49" charset="-128"/>
              <a:ea typeface="ＭＳ ゴシック" pitchFamily="49" charset="-128"/>
            </a:rPr>
            <a:t>　充当可能財源等は、充当可能基金が２９億円の増、基準財政需要額算入見込額は４０億円の増となり、６９億円増加した。</a:t>
          </a:r>
        </a:p>
        <a:p>
          <a:r>
            <a:rPr kumimoji="1" lang="ja-JP" altLang="en-US" sz="1400">
              <a:latin typeface="ＭＳ ゴシック" pitchFamily="49" charset="-128"/>
              <a:ea typeface="ＭＳ ゴシック" pitchFamily="49" charset="-128"/>
            </a:rPr>
            <a:t>　令和５年度も引き続き将来負担額より充当可能財源等が上回り、将来負担比率の分子は前年度と比べ５６億円減少した。</a:t>
          </a:r>
        </a:p>
        <a:p>
          <a:r>
            <a:rPr kumimoji="1" lang="ja-JP" altLang="en-US" sz="1400">
              <a:latin typeface="ＭＳ ゴシック" pitchFamily="49" charset="-128"/>
              <a:ea typeface="ＭＳ ゴシック" pitchFamily="49" charset="-128"/>
            </a:rPr>
            <a:t>　今後も、世代間の公平性に配慮し、将来を見越した計画的な地方債発行と基金の積立てを行い、健全な財政運営を行っていく。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東京都中野区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繰越金、基金運用利子や寄付金等を財源とした積立額が、事業の財源としての取崩し額を上回ったことによる増。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需要に対応できるよう計画的な積立て・繰入れを行っていく。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中野区区営住宅整備基金：中野区営住宅の整備のため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中野区社会福祉施設整備基金：中野区の社会福祉施設整備のため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中野区義務教育施設整備基金：中野区の義務教育施設整備のため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中野区平和基金：平和事業のため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中野区道路・公園整備基金：中野区の道路及び公園整備のため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中野区まちづくり基金：中野区の総合的なまちづくりのため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中野区区民公益活動推進基金：区民公益活動を行う団体に対し、広く区民公益活動に必要な資金の助成を行うため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中野区環境基金：区が実施する地球温暖化防止対策のため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中野区新型コロナウイルス感染症対策利子補給基金：新型コロナウイルス感染症の影響により金融機関から受けた融資に係る利子補給に要する財源の確保のため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財政調整基金の繰入を抑制したことや、まちづくり基金や道路公園整備基金に計画的に積み立てたこと等により、基金残高が増加した。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当該年度に発生する見込みの減価償却費や、今後の充当事業の計画等を踏まえ積立てを行う。また、円滑に事業を実施できるよう、状況に応じて適宜基金計画を見直していく。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寄付金や基金運用利子、繰越金等を財源とした積立８０億円が、財源の不足に伴う取崩し額６８億円を上回ったことによる増。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各年度間における財源不足や区有施設等の施設改修経費等へ対応し、区の財政の安定的な運営に資するため、計画的な積立て・取崩しを行っていく。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起債発行は極力抑制し、区債償還は計画的に行っていくことにより、基金を適切に管理していく。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類似団体の平均を下回る状況で、令和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年度は０．</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今後も歳入歳出の両面から健全な財政運営を行っていく。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経常収支比率の分子である経常経費充当一般財源等について、２５億円増加したことにより、前年度より０．８ポイント増の７１．２％となり、類似団体の平均を下回った。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153162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730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62</xdr:row>
      <xdr:rowOff>54102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7300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54102</xdr:rowOff>
    </xdr:from>
    <xdr:to>
      <xdr:col>15</xdr:col>
      <xdr:colOff>82550</xdr:colOff>
      <xdr:row>63</xdr:row>
      <xdr:rowOff>94996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400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77978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9634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63754</xdr:rowOff>
    </xdr:from>
    <xdr:to>
      <xdr:col>19</xdr:col>
      <xdr:colOff>184150</xdr:colOff>
      <xdr:row>61</xdr:row>
      <xdr:rowOff>165354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4081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3302</xdr:rowOff>
    </xdr:from>
    <xdr:to>
      <xdr:col>15</xdr:col>
      <xdr:colOff>133350</xdr:colOff>
      <xdr:row>62</xdr:row>
      <xdr:rowOff>104902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115079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155973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及び、委託料の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により、人件費・物件費ともに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しており、人口１人</a:t>
          </a:r>
          <a:r>
            <a:rPr kumimoji="1" lang="ja-JP" altLang="en-US" sz="1100">
              <a:solidFill>
                <a:schemeClr val="dk1"/>
              </a:solidFill>
              <a:effectLst/>
              <a:latin typeface="+mn-lt"/>
              <a:ea typeface="+mn-ea"/>
              <a:cs typeface="+mn-cs"/>
            </a:rPr>
            <a:t>当たり</a:t>
          </a:r>
          <a:r>
            <a:rPr kumimoji="1" lang="ja-JP" altLang="ja-JP" sz="1100">
              <a:solidFill>
                <a:schemeClr val="dk1"/>
              </a:solidFill>
              <a:effectLst/>
              <a:latin typeface="+mn-lt"/>
              <a:ea typeface="+mn-ea"/>
              <a:cs typeface="+mn-cs"/>
            </a:rPr>
            <a:t>の人件費・物件費等決算額は前年度よ</a:t>
          </a:r>
          <a:r>
            <a:rPr kumimoji="1" lang="ja-JP" altLang="en-US" sz="1100">
              <a:solidFill>
                <a:schemeClr val="dk1"/>
              </a:solidFill>
              <a:effectLst/>
              <a:latin typeface="+mn-lt"/>
              <a:ea typeface="+mn-ea"/>
              <a:cs typeface="+mn-cs"/>
            </a:rPr>
            <a:t>り１１８</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となったが、類似団体の平均は下回っている。</a:t>
          </a:r>
          <a:endParaRPr lang="ja-JP" altLang="ja-JP" sz="1400">
            <a:effectLst/>
          </a:endParaRPr>
        </a:p>
        <a:p>
          <a:r>
            <a:rPr kumimoji="1" lang="ja-JP" altLang="ja-JP" sz="1100">
              <a:solidFill>
                <a:schemeClr val="dk1"/>
              </a:solidFill>
              <a:effectLst/>
              <a:latin typeface="+mn-lt"/>
              <a:ea typeface="+mn-ea"/>
              <a:cs typeface="+mn-cs"/>
            </a:rPr>
            <a:t>今後も、執行方法の見直しや事業の</a:t>
          </a:r>
          <a:r>
            <a:rPr kumimoji="1" lang="ja-JP" altLang="ja-JP" sz="1100" b="0" i="0" baseline="0">
              <a:solidFill>
                <a:schemeClr val="dk1"/>
              </a:solidFill>
              <a:effectLst/>
              <a:latin typeface="+mn-lt"/>
              <a:ea typeface="+mn-ea"/>
              <a:cs typeface="+mn-cs"/>
            </a:rPr>
            <a:t>効率化などを進める</a:t>
          </a:r>
          <a:r>
            <a:rPr kumimoji="1" lang="ja-JP" altLang="ja-JP" sz="1100">
              <a:solidFill>
                <a:schemeClr val="dk1"/>
              </a:solidFill>
              <a:effectLst/>
              <a:latin typeface="+mn-lt"/>
              <a:ea typeface="+mn-ea"/>
              <a:cs typeface="+mn-cs"/>
            </a:rPr>
            <a:t>ことにより、コストの低減に努めていく。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52832</xdr:rowOff>
    </xdr:from>
    <xdr:to>
      <xdr:col>23</xdr:col>
      <xdr:colOff>133350</xdr:colOff>
      <xdr:row>81</xdr:row>
      <xdr:rowOff>53307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40282"/>
          <a:ext cx="8382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34499</xdr:rowOff>
    </xdr:from>
    <xdr:to>
      <xdr:col>19</xdr:col>
      <xdr:colOff>133350</xdr:colOff>
      <xdr:row>81</xdr:row>
      <xdr:rowOff>53307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1949"/>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169633</xdr:rowOff>
    </xdr:from>
    <xdr:to>
      <xdr:col>15</xdr:col>
      <xdr:colOff>82550</xdr:colOff>
      <xdr:row>81</xdr:row>
      <xdr:rowOff>34499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563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162361</xdr:rowOff>
    </xdr:from>
    <xdr:to>
      <xdr:col>11</xdr:col>
      <xdr:colOff>31750</xdr:colOff>
      <xdr:row>80</xdr:row>
      <xdr:rowOff>169633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8361"/>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2032</xdr:rowOff>
    </xdr:from>
    <xdr:to>
      <xdr:col>23</xdr:col>
      <xdr:colOff>184150</xdr:colOff>
      <xdr:row>81</xdr:row>
      <xdr:rowOff>103632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94759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2507</xdr:rowOff>
    </xdr:from>
    <xdr:to>
      <xdr:col>19</xdr:col>
      <xdr:colOff>184150</xdr:colOff>
      <xdr:row>81</xdr:row>
      <xdr:rowOff>104107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114284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58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155149</xdr:rowOff>
    </xdr:from>
    <xdr:to>
      <xdr:col>15</xdr:col>
      <xdr:colOff>133350</xdr:colOff>
      <xdr:row>81</xdr:row>
      <xdr:rowOff>85299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95476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4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118833</xdr:rowOff>
    </xdr:from>
    <xdr:to>
      <xdr:col>11</xdr:col>
      <xdr:colOff>82550</xdr:colOff>
      <xdr:row>81</xdr:row>
      <xdr:rowOff>48983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59160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111561</xdr:rowOff>
    </xdr:from>
    <xdr:to>
      <xdr:col>7</xdr:col>
      <xdr:colOff>31750</xdr:colOff>
      <xdr:row>81</xdr:row>
      <xdr:rowOff>41711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51888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職員の給与は、特別区人事委員会が都内民間企業の給与実態を調査したうえで職員の給与の勧告を行い、この勧告を踏まえ、区議会の審議を経て決定している。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今後も特別区人事委員会の勧告を踏まえ、給与の適正化に努めていく。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8414"/>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137886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人口千人当たり職員数は、前年度に比べ増加したが、類似団体の平均は下回っている。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今後も執行体制の効率化に努めるとともに、各種方針に基づく職員の育成を図り、少数精鋭の職員体制を推進していく。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5866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792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158931</xdr:rowOff>
    </xdr:from>
    <xdr:to>
      <xdr:col>77</xdr:col>
      <xdr:colOff>44450</xdr:colOff>
      <xdr:row>59</xdr:row>
      <xdr:rowOff>162378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448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153186</xdr:rowOff>
    </xdr:from>
    <xdr:to>
      <xdr:col>72</xdr:col>
      <xdr:colOff>203200</xdr:colOff>
      <xdr:row>59</xdr:row>
      <xdr:rowOff>158931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6873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153186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6414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126516</xdr:rowOff>
    </xdr:from>
    <xdr:to>
      <xdr:col>81</xdr:col>
      <xdr:colOff>95250</xdr:colOff>
      <xdr:row>60</xdr:row>
      <xdr:rowOff>56666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143043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102386</xdr:rowOff>
    </xdr:from>
    <xdr:to>
      <xdr:col>68</xdr:col>
      <xdr:colOff>203200</xdr:colOff>
      <xdr:row>60</xdr:row>
      <xdr:rowOff>32536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42713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実質公債費比率は前年度から０．</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ポイント減少し、類似団体の平均を下回った。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今後も、起債の活用にあたっては、一般財源に占める実質的な公債費の割合（公債費負担比率（中野区方式））を上限１０％程度とする方針を遵守していく。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168275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47625</xdr:rowOff>
    </xdr:from>
    <xdr:to>
      <xdr:col>77</xdr:col>
      <xdr:colOff>44450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168275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828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168275</xdr:rowOff>
    </xdr:from>
    <xdr:to>
      <xdr:col>68</xdr:col>
      <xdr:colOff>152400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833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134002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地方債の現在高の増及び</a:t>
          </a:r>
          <a:r>
            <a:rPr kumimoji="1" lang="ja-JP" altLang="ja-JP" sz="1100">
              <a:solidFill>
                <a:schemeClr val="dk1"/>
              </a:solidFill>
              <a:effectLst/>
              <a:latin typeface="+mn-lt"/>
              <a:ea typeface="+mn-ea"/>
              <a:cs typeface="+mn-cs"/>
            </a:rPr>
            <a:t>債務負担行為に基づく支出予定額の増などにより、将来負担額は全年度に比べ増加した。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前年度よりも退職手当等が減少しているが、人件費に係る経常収支比率は前年度に比べ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今後も、効率的な事業執行等に取り組み、人件費の適正化に努めていく。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120650</xdr:rowOff>
    </xdr:from>
    <xdr:to>
      <xdr:col>24</xdr:col>
      <xdr:colOff>25400</xdr:colOff>
      <xdr:row>36</xdr:row>
      <xdr:rowOff>152400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1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152400</xdr:rowOff>
    </xdr:from>
    <xdr:to>
      <xdr:col>19</xdr:col>
      <xdr:colOff>187325</xdr:colOff>
      <xdr:row>37</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82550</xdr:rowOff>
    </xdr:from>
    <xdr:to>
      <xdr:col>15</xdr:col>
      <xdr:colOff>98425</xdr:colOff>
      <xdr:row>38</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6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152400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6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69850</xdr:rowOff>
    </xdr:from>
    <xdr:to>
      <xdr:col>24</xdr:col>
      <xdr:colOff>76200</xdr:colOff>
      <xdr:row>36</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101600</xdr:rowOff>
    </xdr:from>
    <xdr:to>
      <xdr:col>20</xdr:col>
      <xdr:colOff>38100</xdr:colOff>
      <xdr:row>37</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31750</xdr:rowOff>
    </xdr:from>
    <xdr:to>
      <xdr:col>15</xdr:col>
      <xdr:colOff>149225</xdr:colOff>
      <xdr:row>37</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分母である歳入経常一般財源等が増となったが、分子である物件費も増となったため、物件費に係る経常収支比率は前年度に比べ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ポイント増加し、類似団体平均を下回った。</a:t>
          </a:r>
        </a:p>
        <a:p>
          <a:r>
            <a:rPr kumimoji="1" lang="ja-JP" altLang="en-US" sz="1300">
              <a:latin typeface="ＭＳ Ｐゴシック" panose="020B0600070205080204" pitchFamily="50" charset="-128"/>
              <a:ea typeface="ＭＳ Ｐゴシック" panose="020B0600070205080204" pitchFamily="50" charset="-128"/>
            </a:rPr>
            <a:t>今後も効率的、効果的な事業執行に努めていく。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88900</xdr:rowOff>
    </xdr:from>
    <xdr:to>
      <xdr:col>82</xdr:col>
      <xdr:colOff>107950</xdr:colOff>
      <xdr:row>13</xdr:row>
      <xdr:rowOff>58964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146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88900</xdr:rowOff>
    </xdr:from>
    <xdr:to>
      <xdr:col>78</xdr:col>
      <xdr:colOff>69850</xdr:colOff>
      <xdr:row>13</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1463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15421</xdr:rowOff>
    </xdr:from>
    <xdr:to>
      <xdr:col>73</xdr:col>
      <xdr:colOff>180975</xdr:colOff>
      <xdr:row>13</xdr:row>
      <xdr:rowOff>124279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442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124279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76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8164</xdr:rowOff>
    </xdr:from>
    <xdr:to>
      <xdr:col>82</xdr:col>
      <xdr:colOff>158750</xdr:colOff>
      <xdr:row>13</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88191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4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38100</xdr:rowOff>
    </xdr:from>
    <xdr:to>
      <xdr:col>78</xdr:col>
      <xdr:colOff>120650</xdr:colOff>
      <xdr:row>12</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8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136071</xdr:rowOff>
    </xdr:from>
    <xdr:to>
      <xdr:col>74</xdr:col>
      <xdr:colOff>31750</xdr:colOff>
      <xdr:row>13</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76398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6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168729</xdr:rowOff>
    </xdr:from>
    <xdr:to>
      <xdr:col>65</xdr:col>
      <xdr:colOff>53975</xdr:colOff>
      <xdr:row>13</xdr:row>
      <xdr:rowOff>98879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109056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分母である歳入経常一般財源等が増となったものの、分子である扶助費は教育・保育施設給付や低所得世帯支援給付の影響等により増となり、扶助費に係る経常収支比率は前年度に比べ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ポイント増加し、類似団体の平均と同程度となった。事業見直しを行うなど、適切な執行に努めていく。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27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105228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148772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今後も歳入確保に向けた取り組みを強化し、特別会計の財政健全性を高めていく。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6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補助金返還等により増加し、補助費等に係る経常収支比率は前年度に比べ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類似団体平均を下回っており、今後も適正な事業運営に努めていく。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46990</xdr:rowOff>
    </xdr:from>
    <xdr:to>
      <xdr:col>82</xdr:col>
      <xdr:colOff>107950</xdr:colOff>
      <xdr:row>42</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60477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133367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46990</xdr:rowOff>
    </xdr:from>
    <xdr:to>
      <xdr:col>82</xdr:col>
      <xdr:colOff>196850</xdr:colOff>
      <xdr:row>35</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04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5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69850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分母である一般財源が増加したが、分子である区債元金償還金は増加し、公債費に係る経常収支比率は前年度に比べ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5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82</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96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133350</xdr:rowOff>
    </xdr:from>
    <xdr:to>
      <xdr:col>6</xdr:col>
      <xdr:colOff>171450</xdr:colOff>
      <xdr:row>82</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今後も、事業の見直しや効率化により、行政サービスの向上を図るとともに、適正な事業運営に努めていく。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6986</xdr:rowOff>
    </xdr:from>
    <xdr:to>
      <xdr:col>82</xdr:col>
      <xdr:colOff>107950</xdr:colOff>
      <xdr:row>77</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086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6986</xdr:rowOff>
    </xdr:from>
    <xdr:to>
      <xdr:col>78</xdr:col>
      <xdr:colOff>69850</xdr:colOff>
      <xdr:row>77</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08636"/>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2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12700</xdr:rowOff>
    </xdr:from>
    <xdr:to>
      <xdr:col>69</xdr:col>
      <xdr:colOff>92075</xdr:colOff>
      <xdr:row>79</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57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127636</xdr:rowOff>
    </xdr:from>
    <xdr:to>
      <xdr:col>78</xdr:col>
      <xdr:colOff>120650</xdr:colOff>
      <xdr:row>77</xdr:row>
      <xdr:rowOff>57786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67962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133350</xdr:rowOff>
    </xdr:from>
    <xdr:to>
      <xdr:col>69</xdr:col>
      <xdr:colOff>142875</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146638</xdr:rowOff>
    </xdr:from>
    <xdr:to>
      <xdr:col>29</xdr:col>
      <xdr:colOff>127000</xdr:colOff>
      <xdr:row>18</xdr:row>
      <xdr:rowOff>155793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0363"/>
          <a:ext cx="647700" cy="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155793</xdr:rowOff>
    </xdr:from>
    <xdr:to>
      <xdr:col>26</xdr:col>
      <xdr:colOff>50800</xdr:colOff>
      <xdr:row>18</xdr:row>
      <xdr:rowOff>161432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9518"/>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154116</xdr:rowOff>
    </xdr:from>
    <xdr:to>
      <xdr:col>22</xdr:col>
      <xdr:colOff>114300</xdr:colOff>
      <xdr:row>18</xdr:row>
      <xdr:rowOff>161432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87841"/>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151928</xdr:rowOff>
    </xdr:from>
    <xdr:to>
      <xdr:col>18</xdr:col>
      <xdr:colOff>177800</xdr:colOff>
      <xdr:row>18</xdr:row>
      <xdr:rowOff>154116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56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95838</xdr:rowOff>
    </xdr:from>
    <xdr:to>
      <xdr:col>29</xdr:col>
      <xdr:colOff>177800</xdr:colOff>
      <xdr:row>19</xdr:row>
      <xdr:rowOff>25988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4415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3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104993</xdr:rowOff>
    </xdr:from>
    <xdr:to>
      <xdr:col>26</xdr:col>
      <xdr:colOff>101600</xdr:colOff>
      <xdr:row>19</xdr:row>
      <xdr:rowOff>35143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3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19920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110631</xdr:rowOff>
    </xdr:from>
    <xdr:to>
      <xdr:col>22</xdr:col>
      <xdr:colOff>165100</xdr:colOff>
      <xdr:row>19</xdr:row>
      <xdr:rowOff>40781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25559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103316</xdr:rowOff>
    </xdr:from>
    <xdr:to>
      <xdr:col>19</xdr:col>
      <xdr:colOff>38100</xdr:colOff>
      <xdr:row>19</xdr:row>
      <xdr:rowOff>33466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18243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101128</xdr:rowOff>
    </xdr:from>
    <xdr:to>
      <xdr:col>15</xdr:col>
      <xdr:colOff>101600</xdr:colOff>
      <xdr:row>19</xdr:row>
      <xdr:rowOff>31278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16055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240157</xdr:rowOff>
    </xdr:from>
    <xdr:to>
      <xdr:col>29</xdr:col>
      <xdr:colOff>127000</xdr:colOff>
      <xdr:row>37</xdr:row>
      <xdr:rowOff>286197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64857"/>
          <a:ext cx="647700" cy="4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286197</xdr:rowOff>
    </xdr:from>
    <xdr:to>
      <xdr:col>26</xdr:col>
      <xdr:colOff>50800</xdr:colOff>
      <xdr:row>38</xdr:row>
      <xdr:rowOff>17409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10897"/>
          <a:ext cx="698500" cy="7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17409</xdr:rowOff>
    </xdr:from>
    <xdr:to>
      <xdr:col>22</xdr:col>
      <xdr:colOff>114300</xdr:colOff>
      <xdr:row>38</xdr:row>
      <xdr:rowOff>19329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85009"/>
          <a:ext cx="698500" cy="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224338</xdr:rowOff>
    </xdr:from>
    <xdr:to>
      <xdr:col>18</xdr:col>
      <xdr:colOff>177800</xdr:colOff>
      <xdr:row>38</xdr:row>
      <xdr:rowOff>19329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49038"/>
          <a:ext cx="698500" cy="13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189357</xdr:rowOff>
    </xdr:from>
    <xdr:to>
      <xdr:col>29</xdr:col>
      <xdr:colOff>177800</xdr:colOff>
      <xdr:row>37</xdr:row>
      <xdr:rowOff>290957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14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161434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235397</xdr:rowOff>
    </xdr:from>
    <xdr:to>
      <xdr:col>26</xdr:col>
      <xdr:colOff>101600</xdr:colOff>
      <xdr:row>37</xdr:row>
      <xdr:rowOff>336997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60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321774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4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309509</xdr:rowOff>
    </xdr:from>
    <xdr:to>
      <xdr:col>22</xdr:col>
      <xdr:colOff>165100</xdr:colOff>
      <xdr:row>38</xdr:row>
      <xdr:rowOff>68209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34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52986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2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311429</xdr:rowOff>
    </xdr:from>
    <xdr:to>
      <xdr:col>19</xdr:col>
      <xdr:colOff>38100</xdr:colOff>
      <xdr:row>38</xdr:row>
      <xdr:rowOff>70129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36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54906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2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173538</xdr:rowOff>
    </xdr:from>
    <xdr:to>
      <xdr:col>15</xdr:col>
      <xdr:colOff>101600</xdr:colOff>
      <xdr:row>37</xdr:row>
      <xdr:rowOff>275138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113865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110994</xdr:rowOff>
    </xdr:from>
    <xdr:to>
      <xdr:col>24</xdr:col>
      <xdr:colOff>63500</xdr:colOff>
      <xdr:row>37</xdr:row>
      <xdr:rowOff>150194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54644"/>
          <a:ext cx="838200" cy="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110994</xdr:rowOff>
    </xdr:from>
    <xdr:to>
      <xdr:col>19</xdr:col>
      <xdr:colOff>177800</xdr:colOff>
      <xdr:row>37</xdr:row>
      <xdr:rowOff>122392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54644"/>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109590</xdr:rowOff>
    </xdr:from>
    <xdr:to>
      <xdr:col>15</xdr:col>
      <xdr:colOff>50800</xdr:colOff>
      <xdr:row>37</xdr:row>
      <xdr:rowOff>122392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324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109590</xdr:rowOff>
    </xdr:from>
    <xdr:to>
      <xdr:col>10</xdr:col>
      <xdr:colOff>114300</xdr:colOff>
      <xdr:row>37</xdr:row>
      <xdr:rowOff>119246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3240"/>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99394</xdr:rowOff>
    </xdr:from>
    <xdr:to>
      <xdr:col>24</xdr:col>
      <xdr:colOff>114300</xdr:colOff>
      <xdr:row>38</xdr:row>
      <xdr:rowOff>29544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60194</xdr:rowOff>
    </xdr:from>
    <xdr:to>
      <xdr:col>20</xdr:col>
      <xdr:colOff>38100</xdr:colOff>
      <xdr:row>37</xdr:row>
      <xdr:rowOff>161795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3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152921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71592</xdr:rowOff>
    </xdr:from>
    <xdr:to>
      <xdr:col>15</xdr:col>
      <xdr:colOff>101600</xdr:colOff>
      <xdr:row>38</xdr:row>
      <xdr:rowOff>1742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164319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58790</xdr:rowOff>
    </xdr:from>
    <xdr:to>
      <xdr:col>10</xdr:col>
      <xdr:colOff>165100</xdr:colOff>
      <xdr:row>37</xdr:row>
      <xdr:rowOff>160390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151517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68446</xdr:rowOff>
    </xdr:from>
    <xdr:to>
      <xdr:col>6</xdr:col>
      <xdr:colOff>38100</xdr:colOff>
      <xdr:row>37</xdr:row>
      <xdr:rowOff>170045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2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161172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140765</xdr:rowOff>
    </xdr:from>
    <xdr:to>
      <xdr:col>24</xdr:col>
      <xdr:colOff>63500</xdr:colOff>
      <xdr:row>56</xdr:row>
      <xdr:rowOff>149342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41965"/>
          <a:ext cx="8382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140765</xdr:rowOff>
    </xdr:from>
    <xdr:to>
      <xdr:col>19</xdr:col>
      <xdr:colOff>177800</xdr:colOff>
      <xdr:row>56</xdr:row>
      <xdr:rowOff>156251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41965"/>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156251</xdr:rowOff>
    </xdr:from>
    <xdr:to>
      <xdr:col>15</xdr:col>
      <xdr:colOff>50800</xdr:colOff>
      <xdr:row>57</xdr:row>
      <xdr:rowOff>28637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7451"/>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28637</xdr:rowOff>
    </xdr:from>
    <xdr:to>
      <xdr:col>10</xdr:col>
      <xdr:colOff>114300</xdr:colOff>
      <xdr:row>57</xdr:row>
      <xdr:rowOff>34425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1287"/>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98542</xdr:rowOff>
    </xdr:from>
    <xdr:to>
      <xdr:col>24</xdr:col>
      <xdr:colOff>114300</xdr:colOff>
      <xdr:row>57</xdr:row>
      <xdr:rowOff>28692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89965</xdr:rowOff>
    </xdr:from>
    <xdr:to>
      <xdr:col>20</xdr:col>
      <xdr:colOff>38100</xdr:colOff>
      <xdr:row>57</xdr:row>
      <xdr:rowOff>20115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105451</xdr:rowOff>
    </xdr:from>
    <xdr:to>
      <xdr:col>15</xdr:col>
      <xdr:colOff>101600</xdr:colOff>
      <xdr:row>57</xdr:row>
      <xdr:rowOff>35601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26728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149287</xdr:rowOff>
    </xdr:from>
    <xdr:to>
      <xdr:col>10</xdr:col>
      <xdr:colOff>165100</xdr:colOff>
      <xdr:row>57</xdr:row>
      <xdr:rowOff>79437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155075</xdr:rowOff>
    </xdr:from>
    <xdr:to>
      <xdr:col>6</xdr:col>
      <xdr:colOff>38100</xdr:colOff>
      <xdr:row>57</xdr:row>
      <xdr:rowOff>85225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76352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24257</xdr:rowOff>
    </xdr:from>
    <xdr:to>
      <xdr:col>24</xdr:col>
      <xdr:colOff>63500</xdr:colOff>
      <xdr:row>77</xdr:row>
      <xdr:rowOff>52146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25907"/>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52146</xdr:rowOff>
    </xdr:from>
    <xdr:to>
      <xdr:col>19</xdr:col>
      <xdr:colOff>177800</xdr:colOff>
      <xdr:row>77</xdr:row>
      <xdr:rowOff>119887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53796"/>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119887</xdr:rowOff>
    </xdr:from>
    <xdr:to>
      <xdr:col>15</xdr:col>
      <xdr:colOff>50800</xdr:colOff>
      <xdr:row>77</xdr:row>
      <xdr:rowOff>124307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2153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124307</xdr:rowOff>
    </xdr:from>
    <xdr:to>
      <xdr:col>10</xdr:col>
      <xdr:colOff>114300</xdr:colOff>
      <xdr:row>77</xdr:row>
      <xdr:rowOff>141681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595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144907</xdr:rowOff>
    </xdr:from>
    <xdr:to>
      <xdr:col>24</xdr:col>
      <xdr:colOff>114300</xdr:colOff>
      <xdr:row>77</xdr:row>
      <xdr:rowOff>75057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167784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1346</xdr:rowOff>
    </xdr:from>
    <xdr:to>
      <xdr:col>20</xdr:col>
      <xdr:colOff>38100</xdr:colOff>
      <xdr:row>77</xdr:row>
      <xdr:rowOff>102946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119473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69087</xdr:rowOff>
    </xdr:from>
    <xdr:to>
      <xdr:col>15</xdr:col>
      <xdr:colOff>101600</xdr:colOff>
      <xdr:row>77</xdr:row>
      <xdr:rowOff>170687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73507</xdr:rowOff>
    </xdr:from>
    <xdr:to>
      <xdr:col>10</xdr:col>
      <xdr:colOff>165100</xdr:colOff>
      <xdr:row>78</xdr:row>
      <xdr:rowOff>3657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90881</xdr:rowOff>
    </xdr:from>
    <xdr:to>
      <xdr:col>6</xdr:col>
      <xdr:colOff>38100</xdr:colOff>
      <xdr:row>78</xdr:row>
      <xdr:rowOff>21031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6609</xdr:rowOff>
    </xdr:from>
    <xdr:to>
      <xdr:col>24</xdr:col>
      <xdr:colOff>63500</xdr:colOff>
      <xdr:row>94</xdr:row>
      <xdr:rowOff>110874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22909"/>
          <a:ext cx="8382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65908</xdr:rowOff>
    </xdr:from>
    <xdr:to>
      <xdr:col>19</xdr:col>
      <xdr:colOff>177800</xdr:colOff>
      <xdr:row>94</xdr:row>
      <xdr:rowOff>110874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82208"/>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65908</xdr:rowOff>
    </xdr:from>
    <xdr:to>
      <xdr:col>15</xdr:col>
      <xdr:colOff>50800</xdr:colOff>
      <xdr:row>97</xdr:row>
      <xdr:rowOff>59736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82208"/>
          <a:ext cx="889000" cy="5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59736</xdr:rowOff>
    </xdr:from>
    <xdr:to>
      <xdr:col>10</xdr:col>
      <xdr:colOff>114300</xdr:colOff>
      <xdr:row>98</xdr:row>
      <xdr:rowOff>111606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0386"/>
          <a:ext cx="889000" cy="22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127259</xdr:rowOff>
    </xdr:from>
    <xdr:to>
      <xdr:col>24</xdr:col>
      <xdr:colOff>114300</xdr:colOff>
      <xdr:row>94</xdr:row>
      <xdr:rowOff>57409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150136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2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60074</xdr:rowOff>
    </xdr:from>
    <xdr:to>
      <xdr:col>20</xdr:col>
      <xdr:colOff>38100</xdr:colOff>
      <xdr:row>94</xdr:row>
      <xdr:rowOff>161674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6751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15108</xdr:rowOff>
    </xdr:from>
    <xdr:to>
      <xdr:col>15</xdr:col>
      <xdr:colOff>101600</xdr:colOff>
      <xdr:row>94</xdr:row>
      <xdr:rowOff>116708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107835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2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8936</xdr:rowOff>
    </xdr:from>
    <xdr:to>
      <xdr:col>10</xdr:col>
      <xdr:colOff>165100</xdr:colOff>
      <xdr:row>97</xdr:row>
      <xdr:rowOff>110536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101663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3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60806</xdr:rowOff>
    </xdr:from>
    <xdr:to>
      <xdr:col>6</xdr:col>
      <xdr:colOff>38100</xdr:colOff>
      <xdr:row>98</xdr:row>
      <xdr:rowOff>162406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153533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95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37630</xdr:rowOff>
    </xdr:from>
    <xdr:to>
      <xdr:col>55</xdr:col>
      <xdr:colOff>0</xdr:colOff>
      <xdr:row>37</xdr:row>
      <xdr:rowOff>50902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81280"/>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37630</xdr:rowOff>
    </xdr:from>
    <xdr:to>
      <xdr:col>50</xdr:col>
      <xdr:colOff>114300</xdr:colOff>
      <xdr:row>37</xdr:row>
      <xdr:rowOff>132118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8128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80251</xdr:rowOff>
    </xdr:from>
    <xdr:to>
      <xdr:col>45</xdr:col>
      <xdr:colOff>177800</xdr:colOff>
      <xdr:row>37</xdr:row>
      <xdr:rowOff>132118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23751"/>
          <a:ext cx="889000" cy="12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80251</xdr:rowOff>
    </xdr:from>
    <xdr:to>
      <xdr:col>41</xdr:col>
      <xdr:colOff>50800</xdr:colOff>
      <xdr:row>37</xdr:row>
      <xdr:rowOff>115227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23751"/>
          <a:ext cx="889000" cy="123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xdr:rowOff>
    </xdr:from>
    <xdr:to>
      <xdr:col>55</xdr:col>
      <xdr:colOff>50800</xdr:colOff>
      <xdr:row>37</xdr:row>
      <xdr:rowOff>101702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86479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158280</xdr:rowOff>
    </xdr:from>
    <xdr:to>
      <xdr:col>50</xdr:col>
      <xdr:colOff>165100</xdr:colOff>
      <xdr:row>37</xdr:row>
      <xdr:rowOff>88430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79557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81318</xdr:rowOff>
    </xdr:from>
    <xdr:to>
      <xdr:col>46</xdr:col>
      <xdr:colOff>38100</xdr:colOff>
      <xdr:row>38</xdr:row>
      <xdr:rowOff>11468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2595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29451</xdr:rowOff>
    </xdr:from>
    <xdr:to>
      <xdr:col>41</xdr:col>
      <xdr:colOff>101600</xdr:colOff>
      <xdr:row>30</xdr:row>
      <xdr:rowOff>131051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122178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64427</xdr:rowOff>
    </xdr:from>
    <xdr:to>
      <xdr:col>36</xdr:col>
      <xdr:colOff>165100</xdr:colOff>
      <xdr:row>37</xdr:row>
      <xdr:rowOff>166027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157154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161632</xdr:rowOff>
    </xdr:from>
    <xdr:to>
      <xdr:col>55</xdr:col>
      <xdr:colOff>0</xdr:colOff>
      <xdr:row>56</xdr:row>
      <xdr:rowOff>164883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19932"/>
          <a:ext cx="838200" cy="3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69693</xdr:rowOff>
    </xdr:from>
    <xdr:to>
      <xdr:col>50</xdr:col>
      <xdr:colOff>114300</xdr:colOff>
      <xdr:row>56</xdr:row>
      <xdr:rowOff>164883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70893"/>
          <a:ext cx="889000" cy="9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76026</xdr:rowOff>
    </xdr:from>
    <xdr:to>
      <xdr:col>45</xdr:col>
      <xdr:colOff>177800</xdr:colOff>
      <xdr:row>56</xdr:row>
      <xdr:rowOff>69693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05776"/>
          <a:ext cx="889000" cy="1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76026</xdr:rowOff>
    </xdr:from>
    <xdr:to>
      <xdr:col>41</xdr:col>
      <xdr:colOff>50800</xdr:colOff>
      <xdr:row>56</xdr:row>
      <xdr:rowOff>160132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05776"/>
          <a:ext cx="889000" cy="25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110832</xdr:rowOff>
    </xdr:from>
    <xdr:to>
      <xdr:col>55</xdr:col>
      <xdr:colOff>50800</xdr:colOff>
      <xdr:row>55</xdr:row>
      <xdr:rowOff>40982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133709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2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114083</xdr:rowOff>
    </xdr:from>
    <xdr:to>
      <xdr:col>50</xdr:col>
      <xdr:colOff>165100</xdr:colOff>
      <xdr:row>57</xdr:row>
      <xdr:rowOff>44233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4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18893</xdr:rowOff>
    </xdr:from>
    <xdr:to>
      <xdr:col>46</xdr:col>
      <xdr:colOff>38100</xdr:colOff>
      <xdr:row>56</xdr:row>
      <xdr:rowOff>120493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6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137020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3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25226</xdr:rowOff>
    </xdr:from>
    <xdr:to>
      <xdr:col>41</xdr:col>
      <xdr:colOff>101600</xdr:colOff>
      <xdr:row>55</xdr:row>
      <xdr:rowOff>126826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143353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3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109332</xdr:rowOff>
    </xdr:from>
    <xdr:to>
      <xdr:col>36</xdr:col>
      <xdr:colOff>165100</xdr:colOff>
      <xdr:row>57</xdr:row>
      <xdr:rowOff>39482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56009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4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102197</xdr:rowOff>
    </xdr:from>
    <xdr:to>
      <xdr:col>55</xdr:col>
      <xdr:colOff>0</xdr:colOff>
      <xdr:row>78</xdr:row>
      <xdr:rowOff>152794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5297"/>
          <a:ext cx="8382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69329</xdr:rowOff>
    </xdr:from>
    <xdr:to>
      <xdr:col>50</xdr:col>
      <xdr:colOff>114300</xdr:colOff>
      <xdr:row>78</xdr:row>
      <xdr:rowOff>152794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42429"/>
          <a:ext cx="889000" cy="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69329</xdr:rowOff>
    </xdr:from>
    <xdr:to>
      <xdr:col>45</xdr:col>
      <xdr:colOff>177800</xdr:colOff>
      <xdr:row>78</xdr:row>
      <xdr:rowOff>112979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42429"/>
          <a:ext cx="8890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78727</xdr:rowOff>
    </xdr:from>
    <xdr:to>
      <xdr:col>41</xdr:col>
      <xdr:colOff>50800</xdr:colOff>
      <xdr:row>78</xdr:row>
      <xdr:rowOff>112979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1827"/>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51397</xdr:rowOff>
    </xdr:from>
    <xdr:to>
      <xdr:col>55</xdr:col>
      <xdr:colOff>50800</xdr:colOff>
      <xdr:row>78</xdr:row>
      <xdr:rowOff>152997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101994</xdr:rowOff>
    </xdr:from>
    <xdr:to>
      <xdr:col>50</xdr:col>
      <xdr:colOff>165100</xdr:colOff>
      <xdr:row>79</xdr:row>
      <xdr:rowOff>32144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23271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18529</xdr:rowOff>
    </xdr:from>
    <xdr:to>
      <xdr:col>46</xdr:col>
      <xdr:colOff>38100</xdr:colOff>
      <xdr:row>78</xdr:row>
      <xdr:rowOff>120129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6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62179</xdr:rowOff>
    </xdr:from>
    <xdr:to>
      <xdr:col>41</xdr:col>
      <xdr:colOff>101600</xdr:colOff>
      <xdr:row>78</xdr:row>
      <xdr:rowOff>163779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8856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2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27927</xdr:rowOff>
    </xdr:from>
    <xdr:to>
      <xdr:col>36</xdr:col>
      <xdr:colOff>165100</xdr:colOff>
      <xdr:row>78</xdr:row>
      <xdr:rowOff>129527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5649</xdr:rowOff>
    </xdr:from>
    <xdr:to>
      <xdr:col>55</xdr:col>
      <xdr:colOff>0</xdr:colOff>
      <xdr:row>97</xdr:row>
      <xdr:rowOff>129490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293399"/>
          <a:ext cx="838200" cy="46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19296</xdr:rowOff>
    </xdr:from>
    <xdr:to>
      <xdr:col>50</xdr:col>
      <xdr:colOff>114300</xdr:colOff>
      <xdr:row>97</xdr:row>
      <xdr:rowOff>129490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49946"/>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26085</xdr:rowOff>
    </xdr:from>
    <xdr:to>
      <xdr:col>45</xdr:col>
      <xdr:colOff>177800</xdr:colOff>
      <xdr:row>97</xdr:row>
      <xdr:rowOff>19296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85285"/>
          <a:ext cx="889000" cy="1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26085</xdr:rowOff>
    </xdr:from>
    <xdr:to>
      <xdr:col>41</xdr:col>
      <xdr:colOff>50800</xdr:colOff>
      <xdr:row>97</xdr:row>
      <xdr:rowOff>41326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485285"/>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126299</xdr:rowOff>
    </xdr:from>
    <xdr:to>
      <xdr:col>55</xdr:col>
      <xdr:colOff>50800</xdr:colOff>
      <xdr:row>95</xdr:row>
      <xdr:rowOff>56449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149176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0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78690</xdr:rowOff>
    </xdr:from>
    <xdr:to>
      <xdr:col>50</xdr:col>
      <xdr:colOff>165100</xdr:colOff>
      <xdr:row>98</xdr:row>
      <xdr:rowOff>8840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25367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139946</xdr:rowOff>
    </xdr:from>
    <xdr:to>
      <xdr:col>46</xdr:col>
      <xdr:colOff>38100</xdr:colOff>
      <xdr:row>97</xdr:row>
      <xdr:rowOff>70096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86623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7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146735</xdr:rowOff>
    </xdr:from>
    <xdr:to>
      <xdr:col>41</xdr:col>
      <xdr:colOff>101600</xdr:colOff>
      <xdr:row>96</xdr:row>
      <xdr:rowOff>76885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161976</xdr:rowOff>
    </xdr:from>
    <xdr:to>
      <xdr:col>36</xdr:col>
      <xdr:colOff>165100</xdr:colOff>
      <xdr:row>97</xdr:row>
      <xdr:rowOff>92126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108653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125161</xdr:rowOff>
    </xdr:from>
    <xdr:to>
      <xdr:col>85</xdr:col>
      <xdr:colOff>127000</xdr:colOff>
      <xdr:row>77</xdr:row>
      <xdr:rowOff>92791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126661"/>
          <a:ext cx="8382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92791</xdr:rowOff>
    </xdr:from>
    <xdr:to>
      <xdr:col>81</xdr:col>
      <xdr:colOff>50800</xdr:colOff>
      <xdr:row>77</xdr:row>
      <xdr:rowOff>109021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94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80493</xdr:rowOff>
    </xdr:from>
    <xdr:to>
      <xdr:col>76</xdr:col>
      <xdr:colOff>114300</xdr:colOff>
      <xdr:row>77</xdr:row>
      <xdr:rowOff>109021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282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18907</xdr:rowOff>
    </xdr:from>
    <xdr:to>
      <xdr:col>71</xdr:col>
      <xdr:colOff>177800</xdr:colOff>
      <xdr:row>77</xdr:row>
      <xdr:rowOff>80493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706207"/>
          <a:ext cx="889000" cy="5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74361</xdr:rowOff>
    </xdr:from>
    <xdr:to>
      <xdr:col>85</xdr:col>
      <xdr:colOff>177800</xdr:colOff>
      <xdr:row>71</xdr:row>
      <xdr:rowOff>4511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0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27388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0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41991</xdr:rowOff>
    </xdr:from>
    <xdr:to>
      <xdr:col>81</xdr:col>
      <xdr:colOff>101600</xdr:colOff>
      <xdr:row>77</xdr:row>
      <xdr:rowOff>143591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134718</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46428" y="1333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58221</xdr:rowOff>
    </xdr:from>
    <xdr:to>
      <xdr:col>76</xdr:col>
      <xdr:colOff>165100</xdr:colOff>
      <xdr:row>77</xdr:row>
      <xdr:rowOff>159821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150948</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57428" y="133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29693</xdr:rowOff>
    </xdr:from>
    <xdr:to>
      <xdr:col>72</xdr:col>
      <xdr:colOff>38100</xdr:colOff>
      <xdr:row>77</xdr:row>
      <xdr:rowOff>131293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122420</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3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139557</xdr:rowOff>
    </xdr:from>
    <xdr:to>
      <xdr:col>67</xdr:col>
      <xdr:colOff>101600</xdr:colOff>
      <xdr:row>74</xdr:row>
      <xdr:rowOff>69707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65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86234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4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110134</xdr:rowOff>
    </xdr:from>
    <xdr:to>
      <xdr:col>85</xdr:col>
      <xdr:colOff>127000</xdr:colOff>
      <xdr:row>95</xdr:row>
      <xdr:rowOff>141419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397884"/>
          <a:ext cx="8382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110134</xdr:rowOff>
    </xdr:from>
    <xdr:to>
      <xdr:col>81</xdr:col>
      <xdr:colOff>50800</xdr:colOff>
      <xdr:row>97</xdr:row>
      <xdr:rowOff>103440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97884"/>
          <a:ext cx="889000" cy="3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103440</xdr:rowOff>
    </xdr:from>
    <xdr:to>
      <xdr:col>76</xdr:col>
      <xdr:colOff>114300</xdr:colOff>
      <xdr:row>97</xdr:row>
      <xdr:rowOff>121706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34090"/>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75234</xdr:rowOff>
    </xdr:from>
    <xdr:to>
      <xdr:col>71</xdr:col>
      <xdr:colOff>177800</xdr:colOff>
      <xdr:row>97</xdr:row>
      <xdr:rowOff>121706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05884"/>
          <a:ext cx="889000" cy="4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90619</xdr:rowOff>
    </xdr:from>
    <xdr:to>
      <xdr:col>85</xdr:col>
      <xdr:colOff>177800</xdr:colOff>
      <xdr:row>96</xdr:row>
      <xdr:rowOff>20769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113496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2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59334</xdr:rowOff>
    </xdr:from>
    <xdr:to>
      <xdr:col>81</xdr:col>
      <xdr:colOff>101600</xdr:colOff>
      <xdr:row>95</xdr:row>
      <xdr:rowOff>160934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4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6011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52640</xdr:rowOff>
    </xdr:from>
    <xdr:to>
      <xdr:col>76</xdr:col>
      <xdr:colOff>165100</xdr:colOff>
      <xdr:row>97</xdr:row>
      <xdr:rowOff>154240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8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170767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70906</xdr:rowOff>
    </xdr:from>
    <xdr:to>
      <xdr:col>72</xdr:col>
      <xdr:colOff>38100</xdr:colOff>
      <xdr:row>98</xdr:row>
      <xdr:rowOff>1056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17583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24434</xdr:rowOff>
    </xdr:from>
    <xdr:to>
      <xdr:col>67</xdr:col>
      <xdr:colOff>101600</xdr:colOff>
      <xdr:row>97</xdr:row>
      <xdr:rowOff>126034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142561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92456</xdr:rowOff>
    </xdr:from>
    <xdr:to>
      <xdr:col>116</xdr:col>
      <xdr:colOff>63500</xdr:colOff>
      <xdr:row>59</xdr:row>
      <xdr:rowOff>92783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800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92783</xdr:rowOff>
    </xdr:from>
    <xdr:to>
      <xdr:col>111</xdr:col>
      <xdr:colOff>177800</xdr:colOff>
      <xdr:row>59</xdr:row>
      <xdr:rowOff>96157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8333"/>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94742</xdr:rowOff>
    </xdr:from>
    <xdr:to>
      <xdr:col>107</xdr:col>
      <xdr:colOff>50800</xdr:colOff>
      <xdr:row>59</xdr:row>
      <xdr:rowOff>96157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029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94742</xdr:rowOff>
    </xdr:from>
    <xdr:to>
      <xdr:col>102</xdr:col>
      <xdr:colOff>114300</xdr:colOff>
      <xdr:row>59</xdr:row>
      <xdr:rowOff>95395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1029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41656</xdr:rowOff>
    </xdr:from>
    <xdr:to>
      <xdr:col>116</xdr:col>
      <xdr:colOff>114300</xdr:colOff>
      <xdr:row>59</xdr:row>
      <xdr:rowOff>143256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128033</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2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41983</xdr:rowOff>
    </xdr:from>
    <xdr:to>
      <xdr:col>112</xdr:col>
      <xdr:colOff>38100</xdr:colOff>
      <xdr:row>59</xdr:row>
      <xdr:rowOff>143583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134710</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45357</xdr:rowOff>
    </xdr:from>
    <xdr:to>
      <xdr:col>107</xdr:col>
      <xdr:colOff>101600</xdr:colOff>
      <xdr:row>59</xdr:row>
      <xdr:rowOff>146957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138084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53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43942</xdr:rowOff>
    </xdr:from>
    <xdr:to>
      <xdr:col>102</xdr:col>
      <xdr:colOff>165100</xdr:colOff>
      <xdr:row>59</xdr:row>
      <xdr:rowOff>145542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136669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52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44595</xdr:rowOff>
    </xdr:from>
    <xdr:to>
      <xdr:col>98</xdr:col>
      <xdr:colOff>38100</xdr:colOff>
      <xdr:row>59</xdr:row>
      <xdr:rowOff>146195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137322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99333" y="10252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170515</xdr:rowOff>
    </xdr:from>
    <xdr:to>
      <xdr:col>116</xdr:col>
      <xdr:colOff>63500</xdr:colOff>
      <xdr:row>77</xdr:row>
      <xdr:rowOff>145827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57815"/>
          <a:ext cx="838200" cy="4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145827</xdr:rowOff>
    </xdr:from>
    <xdr:to>
      <xdr:col>111</xdr:col>
      <xdr:colOff>177800</xdr:colOff>
      <xdr:row>78</xdr:row>
      <xdr:rowOff>4277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47477"/>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106232</xdr:rowOff>
    </xdr:from>
    <xdr:to>
      <xdr:col>107</xdr:col>
      <xdr:colOff>50800</xdr:colOff>
      <xdr:row>78</xdr:row>
      <xdr:rowOff>4277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0788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98918</xdr:rowOff>
    </xdr:from>
    <xdr:to>
      <xdr:col>102</xdr:col>
      <xdr:colOff>114300</xdr:colOff>
      <xdr:row>77</xdr:row>
      <xdr:rowOff>106232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29118"/>
          <a:ext cx="889000" cy="1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119715</xdr:rowOff>
    </xdr:from>
    <xdr:to>
      <xdr:col>116</xdr:col>
      <xdr:colOff>114300</xdr:colOff>
      <xdr:row>75</xdr:row>
      <xdr:rowOff>49865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98142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95027</xdr:rowOff>
    </xdr:from>
    <xdr:to>
      <xdr:col>112</xdr:col>
      <xdr:colOff>38100</xdr:colOff>
      <xdr:row>78</xdr:row>
      <xdr:rowOff>25177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16304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124927</xdr:rowOff>
    </xdr:from>
    <xdr:to>
      <xdr:col>107</xdr:col>
      <xdr:colOff>101600</xdr:colOff>
      <xdr:row>78</xdr:row>
      <xdr:rowOff>55077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46204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1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55432</xdr:rowOff>
    </xdr:from>
    <xdr:to>
      <xdr:col>102</xdr:col>
      <xdr:colOff>165100</xdr:colOff>
      <xdr:row>77</xdr:row>
      <xdr:rowOff>157032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148159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48118</xdr:rowOff>
    </xdr:from>
    <xdr:to>
      <xdr:col>98</xdr:col>
      <xdr:colOff>38100</xdr:colOff>
      <xdr:row>76</xdr:row>
      <xdr:rowOff>149718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166245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義務的経費のうち人件費は、退職手当の減などにより前年度より減少し、住民一人当たりで見ると５６，７８６円となっている。今後も効率的な事業執行等に取り組み、人件費の適正化に努めていく。扶助費は、増加傾向が続いており、住民一人当たりで見ると１５５，８２２円、前年度と比較し４，５６１円増加し、類似団体平均も上回っている。今後も、事業見直しを行うなど、適切な執行に努めていく。公債費は、区債元金償還金が大きく増加したことにより前年度より増加し、住民一人当たりで見ると３０，３１８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新庁舎整備費の増加などにより前年度より増加し、住民一人当たりで見ると１４５，２０３円となった。類似団体平均と比較すると高い水準であると言える。新庁舎整備が終了した後も、小・中学校施設整備、中野駅地区整備等を控えていることから、大きく変動することが想定される。その他の経費のうち積立金は、住民一人当たりで見ると５９，０９２円となった。今後のまちづくりや施設整備、学校再編などの財政需要を踏まえ、計画的に積立てと繰入れを行う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337,377
316,164
15.59
203,907,609
198,577,292
3,483,384
92,007,378
36,042,530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152845</xdr:rowOff>
    </xdr:from>
    <xdr:to>
      <xdr:col>24</xdr:col>
      <xdr:colOff>63500</xdr:colOff>
      <xdr:row>36</xdr:row>
      <xdr:rowOff>18733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53595"/>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18733</xdr:rowOff>
    </xdr:from>
    <xdr:to>
      <xdr:col>19</xdr:col>
      <xdr:colOff>177800</xdr:colOff>
      <xdr:row>36</xdr:row>
      <xdr:rowOff>83312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90933"/>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69215</xdr:rowOff>
    </xdr:from>
    <xdr:to>
      <xdr:col>15</xdr:col>
      <xdr:colOff>50800</xdr:colOff>
      <xdr:row>36</xdr:row>
      <xdr:rowOff>83312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4141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66929</xdr:rowOff>
    </xdr:from>
    <xdr:to>
      <xdr:col>10</xdr:col>
      <xdr:colOff>114300</xdr:colOff>
      <xdr:row>36</xdr:row>
      <xdr:rowOff>69215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391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102045</xdr:rowOff>
    </xdr:from>
    <xdr:to>
      <xdr:col>24</xdr:col>
      <xdr:colOff>114300</xdr:colOff>
      <xdr:row>36</xdr:row>
      <xdr:rowOff>32195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124922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139383</xdr:rowOff>
    </xdr:from>
    <xdr:to>
      <xdr:col>20</xdr:col>
      <xdr:colOff>38100</xdr:colOff>
      <xdr:row>36</xdr:row>
      <xdr:rowOff>69533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86060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32512</xdr:rowOff>
    </xdr:from>
    <xdr:to>
      <xdr:col>15</xdr:col>
      <xdr:colOff>101600</xdr:colOff>
      <xdr:row>36</xdr:row>
      <xdr:rowOff>134112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150639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18415</xdr:rowOff>
    </xdr:from>
    <xdr:to>
      <xdr:col>10</xdr:col>
      <xdr:colOff>165100</xdr:colOff>
      <xdr:row>36</xdr:row>
      <xdr:rowOff>120015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136542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16129</xdr:rowOff>
    </xdr:from>
    <xdr:to>
      <xdr:col>6</xdr:col>
      <xdr:colOff>38100</xdr:colOff>
      <xdr:row>36</xdr:row>
      <xdr:rowOff>117729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134256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97441</xdr:rowOff>
    </xdr:from>
    <xdr:to>
      <xdr:col>24</xdr:col>
      <xdr:colOff>63500</xdr:colOff>
      <xdr:row>55</xdr:row>
      <xdr:rowOff>171040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55741"/>
          <a:ext cx="838200" cy="2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171040</xdr:rowOff>
    </xdr:from>
    <xdr:to>
      <xdr:col>19</xdr:col>
      <xdr:colOff>177800</xdr:colOff>
      <xdr:row>58</xdr:row>
      <xdr:rowOff>5468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00790"/>
          <a:ext cx="889000" cy="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58340</xdr:rowOff>
    </xdr:from>
    <xdr:to>
      <xdr:col>15</xdr:col>
      <xdr:colOff>50800</xdr:colOff>
      <xdr:row>58</xdr:row>
      <xdr:rowOff>5468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73740"/>
          <a:ext cx="889000" cy="9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58340</xdr:rowOff>
    </xdr:from>
    <xdr:to>
      <xdr:col>10</xdr:col>
      <xdr:colOff>114300</xdr:colOff>
      <xdr:row>58</xdr:row>
      <xdr:rowOff>53757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73740"/>
          <a:ext cx="889000" cy="10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46641</xdr:rowOff>
    </xdr:from>
    <xdr:to>
      <xdr:col>24</xdr:col>
      <xdr:colOff>114300</xdr:colOff>
      <xdr:row>54</xdr:row>
      <xdr:rowOff>148241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69518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120240</xdr:rowOff>
    </xdr:from>
    <xdr:to>
      <xdr:col>20</xdr:col>
      <xdr:colOff>38100</xdr:colOff>
      <xdr:row>56</xdr:row>
      <xdr:rowOff>50390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66917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126118</xdr:rowOff>
    </xdr:from>
    <xdr:to>
      <xdr:col>15</xdr:col>
      <xdr:colOff>101600</xdr:colOff>
      <xdr:row>58</xdr:row>
      <xdr:rowOff>56268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47395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7540</xdr:rowOff>
    </xdr:from>
    <xdr:to>
      <xdr:col>10</xdr:col>
      <xdr:colOff>165100</xdr:colOff>
      <xdr:row>52</xdr:row>
      <xdr:rowOff>109140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100267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1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2957</xdr:rowOff>
    </xdr:from>
    <xdr:to>
      <xdr:col>6</xdr:col>
      <xdr:colOff>38100</xdr:colOff>
      <xdr:row>58</xdr:row>
      <xdr:rowOff>104557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121084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72965</xdr:rowOff>
    </xdr:from>
    <xdr:to>
      <xdr:col>24</xdr:col>
      <xdr:colOff>63500</xdr:colOff>
      <xdr:row>77</xdr:row>
      <xdr:rowOff>133848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615"/>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133848</xdr:rowOff>
    </xdr:from>
    <xdr:to>
      <xdr:col>19</xdr:col>
      <xdr:colOff>177800</xdr:colOff>
      <xdr:row>78</xdr:row>
      <xdr:rowOff>1039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5498"/>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1039</xdr:rowOff>
    </xdr:from>
    <xdr:to>
      <xdr:col>15</xdr:col>
      <xdr:colOff>50800</xdr:colOff>
      <xdr:row>79</xdr:row>
      <xdr:rowOff>1222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74139"/>
          <a:ext cx="889000" cy="1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126540</xdr:rowOff>
    </xdr:from>
    <xdr:to>
      <xdr:col>10</xdr:col>
      <xdr:colOff>114300</xdr:colOff>
      <xdr:row>79</xdr:row>
      <xdr:rowOff>1222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99640"/>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22165</xdr:rowOff>
    </xdr:from>
    <xdr:to>
      <xdr:col>24</xdr:col>
      <xdr:colOff>114300</xdr:colOff>
      <xdr:row>77</xdr:row>
      <xdr:rowOff>123765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83048</xdr:rowOff>
    </xdr:from>
    <xdr:to>
      <xdr:col>20</xdr:col>
      <xdr:colOff>38100</xdr:colOff>
      <xdr:row>78</xdr:row>
      <xdr:rowOff>13198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121689</xdr:rowOff>
    </xdr:from>
    <xdr:to>
      <xdr:col>15</xdr:col>
      <xdr:colOff>101600</xdr:colOff>
      <xdr:row>78</xdr:row>
      <xdr:rowOff>51839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42966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121872</xdr:rowOff>
    </xdr:from>
    <xdr:to>
      <xdr:col>10</xdr:col>
      <xdr:colOff>165100</xdr:colOff>
      <xdr:row>79</xdr:row>
      <xdr:rowOff>52022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43149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75740</xdr:rowOff>
    </xdr:from>
    <xdr:to>
      <xdr:col>6</xdr:col>
      <xdr:colOff>38100</xdr:colOff>
      <xdr:row>79</xdr:row>
      <xdr:rowOff>5890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168467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49174</xdr:rowOff>
    </xdr:from>
    <xdr:to>
      <xdr:col>24</xdr:col>
      <xdr:colOff>63500</xdr:colOff>
      <xdr:row>96</xdr:row>
      <xdr:rowOff>60696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08374"/>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60696</xdr:rowOff>
    </xdr:from>
    <xdr:to>
      <xdr:col>19</xdr:col>
      <xdr:colOff>177800</xdr:colOff>
      <xdr:row>96</xdr:row>
      <xdr:rowOff>95123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19896"/>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95123</xdr:rowOff>
    </xdr:from>
    <xdr:to>
      <xdr:col>15</xdr:col>
      <xdr:colOff>50800</xdr:colOff>
      <xdr:row>97</xdr:row>
      <xdr:rowOff>106507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4323"/>
          <a:ext cx="889000" cy="18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106507</xdr:rowOff>
    </xdr:from>
    <xdr:to>
      <xdr:col>10</xdr:col>
      <xdr:colOff>114300</xdr:colOff>
      <xdr:row>98</xdr:row>
      <xdr:rowOff>13650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37157"/>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169824</xdr:rowOff>
    </xdr:from>
    <xdr:to>
      <xdr:col>24</xdr:col>
      <xdr:colOff>114300</xdr:colOff>
      <xdr:row>96</xdr:row>
      <xdr:rowOff>99974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148251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9896</xdr:rowOff>
    </xdr:from>
    <xdr:to>
      <xdr:col>20</xdr:col>
      <xdr:colOff>38100</xdr:colOff>
      <xdr:row>96</xdr:row>
      <xdr:rowOff>111496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102623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44323</xdr:rowOff>
    </xdr:from>
    <xdr:to>
      <xdr:col>15</xdr:col>
      <xdr:colOff>101600</xdr:colOff>
      <xdr:row>96</xdr:row>
      <xdr:rowOff>145923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137050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55707</xdr:rowOff>
    </xdr:from>
    <xdr:to>
      <xdr:col>10</xdr:col>
      <xdr:colOff>165100</xdr:colOff>
      <xdr:row>97</xdr:row>
      <xdr:rowOff>157307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148434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134300</xdr:rowOff>
    </xdr:from>
    <xdr:to>
      <xdr:col>6</xdr:col>
      <xdr:colOff>38100</xdr:colOff>
      <xdr:row>98</xdr:row>
      <xdr:rowOff>64450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55577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4369</xdr:rowOff>
    </xdr:from>
    <xdr:to>
      <xdr:col>55</xdr:col>
      <xdr:colOff>0</xdr:colOff>
      <xdr:row>38</xdr:row>
      <xdr:rowOff>48717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9469"/>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48717</xdr:rowOff>
    </xdr:from>
    <xdr:to>
      <xdr:col>50</xdr:col>
      <xdr:colOff>114300</xdr:colOff>
      <xdr:row>38</xdr:row>
      <xdr:rowOff>51918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6381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51918</xdr:rowOff>
    </xdr:from>
    <xdr:to>
      <xdr:col>45</xdr:col>
      <xdr:colOff>177800</xdr:colOff>
      <xdr:row>38</xdr:row>
      <xdr:rowOff>51918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67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47346</xdr:rowOff>
    </xdr:from>
    <xdr:to>
      <xdr:col>41</xdr:col>
      <xdr:colOff>50800</xdr:colOff>
      <xdr:row>38</xdr:row>
      <xdr:rowOff>51918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24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125019</xdr:rowOff>
    </xdr:from>
    <xdr:to>
      <xdr:col>55</xdr:col>
      <xdr:colOff>50800</xdr:colOff>
      <xdr:row>38</xdr:row>
      <xdr:rowOff>55169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39946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169367</xdr:rowOff>
    </xdr:from>
    <xdr:to>
      <xdr:col>50</xdr:col>
      <xdr:colOff>165100</xdr:colOff>
      <xdr:row>38</xdr:row>
      <xdr:rowOff>99517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90644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1118</xdr:rowOff>
    </xdr:from>
    <xdr:to>
      <xdr:col>46</xdr:col>
      <xdr:colOff>38100</xdr:colOff>
      <xdr:row>38</xdr:row>
      <xdr:rowOff>102718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93845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1118</xdr:rowOff>
    </xdr:from>
    <xdr:to>
      <xdr:col>41</xdr:col>
      <xdr:colOff>101600</xdr:colOff>
      <xdr:row>38</xdr:row>
      <xdr:rowOff>102718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93845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89273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137414</xdr:rowOff>
    </xdr:from>
    <xdr:to>
      <xdr:col>55</xdr:col>
      <xdr:colOff>0</xdr:colOff>
      <xdr:row>58</xdr:row>
      <xdr:rowOff>137871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15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137414</xdr:rowOff>
    </xdr:from>
    <xdr:to>
      <xdr:col>50</xdr:col>
      <xdr:colOff>114300</xdr:colOff>
      <xdr:row>58</xdr:row>
      <xdr:rowOff>137871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137414</xdr:rowOff>
    </xdr:from>
    <xdr:to>
      <xdr:col>45</xdr:col>
      <xdr:colOff>177800</xdr:colOff>
      <xdr:row>58</xdr:row>
      <xdr:rowOff>137871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136499</xdr:rowOff>
    </xdr:from>
    <xdr:to>
      <xdr:col>41</xdr:col>
      <xdr:colOff>50800</xdr:colOff>
      <xdr:row>58</xdr:row>
      <xdr:rowOff>137414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0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87071</xdr:rowOff>
    </xdr:from>
    <xdr:to>
      <xdr:col>55</xdr:col>
      <xdr:colOff>50800</xdr:colOff>
      <xdr:row>59</xdr:row>
      <xdr:rowOff>17221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1998</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86614</xdr:rowOff>
    </xdr:from>
    <xdr:to>
      <xdr:col>50</xdr:col>
      <xdr:colOff>165100</xdr:colOff>
      <xdr:row>59</xdr:row>
      <xdr:rowOff>16764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7891</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87071</xdr:rowOff>
    </xdr:from>
    <xdr:to>
      <xdr:col>46</xdr:col>
      <xdr:colOff>38100</xdr:colOff>
      <xdr:row>59</xdr:row>
      <xdr:rowOff>17221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8348</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3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86614</xdr:rowOff>
    </xdr:from>
    <xdr:to>
      <xdr:col>41</xdr:col>
      <xdr:colOff>101600</xdr:colOff>
      <xdr:row>59</xdr:row>
      <xdr:rowOff>16764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7891</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3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85699</xdr:rowOff>
    </xdr:from>
    <xdr:to>
      <xdr:col>36</xdr:col>
      <xdr:colOff>165100</xdr:colOff>
      <xdr:row>59</xdr:row>
      <xdr:rowOff>15849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6976</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132567</xdr:rowOff>
    </xdr:from>
    <xdr:to>
      <xdr:col>55</xdr:col>
      <xdr:colOff>0</xdr:colOff>
      <xdr:row>77</xdr:row>
      <xdr:rowOff>151039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34217"/>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132567</xdr:rowOff>
    </xdr:from>
    <xdr:to>
      <xdr:col>50</xdr:col>
      <xdr:colOff>114300</xdr:colOff>
      <xdr:row>77</xdr:row>
      <xdr:rowOff>139381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34217"/>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121549</xdr:rowOff>
    </xdr:from>
    <xdr:to>
      <xdr:col>45</xdr:col>
      <xdr:colOff>177800</xdr:colOff>
      <xdr:row>77</xdr:row>
      <xdr:rowOff>139381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2319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121549</xdr:rowOff>
    </xdr:from>
    <xdr:to>
      <xdr:col>41</xdr:col>
      <xdr:colOff>50800</xdr:colOff>
      <xdr:row>78</xdr:row>
      <xdr:rowOff>10358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23199"/>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100239</xdr:rowOff>
    </xdr:from>
    <xdr:to>
      <xdr:col>55</xdr:col>
      <xdr:colOff>50800</xdr:colOff>
      <xdr:row>78</xdr:row>
      <xdr:rowOff>30389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15166</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81767</xdr:rowOff>
    </xdr:from>
    <xdr:to>
      <xdr:col>50</xdr:col>
      <xdr:colOff>165100</xdr:colOff>
      <xdr:row>78</xdr:row>
      <xdr:rowOff>11917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3044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7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88581</xdr:rowOff>
    </xdr:from>
    <xdr:to>
      <xdr:col>46</xdr:col>
      <xdr:colOff>38100</xdr:colOff>
      <xdr:row>78</xdr:row>
      <xdr:rowOff>18731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70749</xdr:rowOff>
    </xdr:from>
    <xdr:to>
      <xdr:col>41</xdr:col>
      <xdr:colOff>101600</xdr:colOff>
      <xdr:row>78</xdr:row>
      <xdr:rowOff>899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163476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6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131008</xdr:rowOff>
    </xdr:from>
    <xdr:to>
      <xdr:col>36</xdr:col>
      <xdr:colOff>165100</xdr:colOff>
      <xdr:row>78</xdr:row>
      <xdr:rowOff>61158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52285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66673</xdr:rowOff>
    </xdr:from>
    <xdr:to>
      <xdr:col>55</xdr:col>
      <xdr:colOff>0</xdr:colOff>
      <xdr:row>96</xdr:row>
      <xdr:rowOff>299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354423"/>
          <a:ext cx="838200" cy="10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299</xdr:rowOff>
    </xdr:from>
    <xdr:to>
      <xdr:col>50</xdr:col>
      <xdr:colOff>114300</xdr:colOff>
      <xdr:row>96</xdr:row>
      <xdr:rowOff>41756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459499"/>
          <a:ext cx="889000" cy="4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41756</xdr:rowOff>
    </xdr:from>
    <xdr:to>
      <xdr:col>45</xdr:col>
      <xdr:colOff>177800</xdr:colOff>
      <xdr:row>96</xdr:row>
      <xdr:rowOff>110114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00956"/>
          <a:ext cx="889000" cy="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110114</xdr:rowOff>
    </xdr:from>
    <xdr:to>
      <xdr:col>41</xdr:col>
      <xdr:colOff>50800</xdr:colOff>
      <xdr:row>96</xdr:row>
      <xdr:rowOff>127127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69314"/>
          <a:ext cx="8890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15873</xdr:rowOff>
    </xdr:from>
    <xdr:to>
      <xdr:col>55</xdr:col>
      <xdr:colOff>50800</xdr:colOff>
      <xdr:row>95</xdr:row>
      <xdr:rowOff>117473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3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38750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1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120949</xdr:rowOff>
    </xdr:from>
    <xdr:to>
      <xdr:col>50</xdr:col>
      <xdr:colOff>165100</xdr:colOff>
      <xdr:row>96</xdr:row>
      <xdr:rowOff>51099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4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67626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162406</xdr:rowOff>
    </xdr:from>
    <xdr:to>
      <xdr:col>46</xdr:col>
      <xdr:colOff>38100</xdr:colOff>
      <xdr:row>96</xdr:row>
      <xdr:rowOff>92556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45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2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59314</xdr:rowOff>
    </xdr:from>
    <xdr:to>
      <xdr:col>41</xdr:col>
      <xdr:colOff>101600</xdr:colOff>
      <xdr:row>96</xdr:row>
      <xdr:rowOff>160914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9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76327</xdr:rowOff>
    </xdr:from>
    <xdr:to>
      <xdr:col>36</xdr:col>
      <xdr:colOff>165100</xdr:colOff>
      <xdr:row>97</xdr:row>
      <xdr:rowOff>6477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23004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57815</xdr:rowOff>
    </xdr:from>
    <xdr:to>
      <xdr:col>85</xdr:col>
      <xdr:colOff>127000</xdr:colOff>
      <xdr:row>37</xdr:row>
      <xdr:rowOff>127584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01465"/>
          <a:ext cx="838200" cy="6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127584</xdr:rowOff>
    </xdr:from>
    <xdr:to>
      <xdr:col>81</xdr:col>
      <xdr:colOff>50800</xdr:colOff>
      <xdr:row>38</xdr:row>
      <xdr:rowOff>28509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471234"/>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5055</xdr:rowOff>
    </xdr:from>
    <xdr:to>
      <xdr:col>76</xdr:col>
      <xdr:colOff>114300</xdr:colOff>
      <xdr:row>38</xdr:row>
      <xdr:rowOff>28509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20155"/>
          <a:ext cx="8890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5055</xdr:rowOff>
    </xdr:from>
    <xdr:to>
      <xdr:col>71</xdr:col>
      <xdr:colOff>177800</xdr:colOff>
      <xdr:row>38</xdr:row>
      <xdr:rowOff>26452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520155"/>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7015</xdr:rowOff>
    </xdr:from>
    <xdr:to>
      <xdr:col>85</xdr:col>
      <xdr:colOff>177800</xdr:colOff>
      <xdr:row>37</xdr:row>
      <xdr:rowOff>108615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3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29892</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20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76784</xdr:rowOff>
    </xdr:from>
    <xdr:to>
      <xdr:col>81</xdr:col>
      <xdr:colOff>101600</xdr:colOff>
      <xdr:row>38</xdr:row>
      <xdr:rowOff>6934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23461</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149159</xdr:rowOff>
    </xdr:from>
    <xdr:to>
      <xdr:col>76</xdr:col>
      <xdr:colOff>165100</xdr:colOff>
      <xdr:row>38</xdr:row>
      <xdr:rowOff>79309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9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70436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8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125705</xdr:rowOff>
    </xdr:from>
    <xdr:to>
      <xdr:col>72</xdr:col>
      <xdr:colOff>38100</xdr:colOff>
      <xdr:row>38</xdr:row>
      <xdr:rowOff>55855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46982</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147101</xdr:rowOff>
    </xdr:from>
    <xdr:to>
      <xdr:col>67</xdr:col>
      <xdr:colOff>101600</xdr:colOff>
      <xdr:row>38</xdr:row>
      <xdr:rowOff>77251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68379</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144176</xdr:rowOff>
    </xdr:from>
    <xdr:to>
      <xdr:col>85</xdr:col>
      <xdr:colOff>127000</xdr:colOff>
      <xdr:row>57</xdr:row>
      <xdr:rowOff>90665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45376"/>
          <a:ext cx="8382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139905</xdr:rowOff>
    </xdr:from>
    <xdr:to>
      <xdr:col>81</xdr:col>
      <xdr:colOff>50800</xdr:colOff>
      <xdr:row>57</xdr:row>
      <xdr:rowOff>90665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41105"/>
          <a:ext cx="8890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60079</xdr:rowOff>
    </xdr:from>
    <xdr:to>
      <xdr:col>76</xdr:col>
      <xdr:colOff>114300</xdr:colOff>
      <xdr:row>56</xdr:row>
      <xdr:rowOff>139905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489829"/>
          <a:ext cx="889000" cy="2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60079</xdr:rowOff>
    </xdr:from>
    <xdr:to>
      <xdr:col>71</xdr:col>
      <xdr:colOff>177800</xdr:colOff>
      <xdr:row>57</xdr:row>
      <xdr:rowOff>4675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489829"/>
          <a:ext cx="889000" cy="28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93376</xdr:rowOff>
    </xdr:from>
    <xdr:to>
      <xdr:col>85</xdr:col>
      <xdr:colOff>177800</xdr:colOff>
      <xdr:row>57</xdr:row>
      <xdr:rowOff>23526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116253</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39865</xdr:rowOff>
    </xdr:from>
    <xdr:to>
      <xdr:col>81</xdr:col>
      <xdr:colOff>101600</xdr:colOff>
      <xdr:row>57</xdr:row>
      <xdr:rowOff>141465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8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132592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0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89105</xdr:rowOff>
    </xdr:from>
    <xdr:to>
      <xdr:col>76</xdr:col>
      <xdr:colOff>165100</xdr:colOff>
      <xdr:row>57</xdr:row>
      <xdr:rowOff>19255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35782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6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9279</xdr:rowOff>
    </xdr:from>
    <xdr:to>
      <xdr:col>72</xdr:col>
      <xdr:colOff>38100</xdr:colOff>
      <xdr:row>55</xdr:row>
      <xdr:rowOff>110879</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43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127406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03795" y="921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125325</xdr:rowOff>
    </xdr:from>
    <xdr:to>
      <xdr:col>67</xdr:col>
      <xdr:colOff>101600</xdr:colOff>
      <xdr:row>57</xdr:row>
      <xdr:rowOff>55475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2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72002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125161</xdr:rowOff>
    </xdr:from>
    <xdr:to>
      <xdr:col>85</xdr:col>
      <xdr:colOff>127000</xdr:colOff>
      <xdr:row>97</xdr:row>
      <xdr:rowOff>92791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5555661"/>
          <a:ext cx="8382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92791</xdr:rowOff>
    </xdr:from>
    <xdr:to>
      <xdr:col>81</xdr:col>
      <xdr:colOff>50800</xdr:colOff>
      <xdr:row>97</xdr:row>
      <xdr:rowOff>109021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723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80493</xdr:rowOff>
    </xdr:from>
    <xdr:to>
      <xdr:col>76</xdr:col>
      <xdr:colOff>114300</xdr:colOff>
      <xdr:row>97</xdr:row>
      <xdr:rowOff>109021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11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18907</xdr:rowOff>
    </xdr:from>
    <xdr:to>
      <xdr:col>71</xdr:col>
      <xdr:colOff>177800</xdr:colOff>
      <xdr:row>97</xdr:row>
      <xdr:rowOff>80493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135207"/>
          <a:ext cx="889000" cy="5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74361</xdr:rowOff>
    </xdr:from>
    <xdr:to>
      <xdr:col>85</xdr:col>
      <xdr:colOff>177800</xdr:colOff>
      <xdr:row>91</xdr:row>
      <xdr:rowOff>4511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55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27388</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54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41991</xdr:rowOff>
    </xdr:from>
    <xdr:to>
      <xdr:col>81</xdr:col>
      <xdr:colOff>101600</xdr:colOff>
      <xdr:row>97</xdr:row>
      <xdr:rowOff>143591</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134718</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58221</xdr:rowOff>
    </xdr:from>
    <xdr:to>
      <xdr:col>76</xdr:col>
      <xdr:colOff>165100</xdr:colOff>
      <xdr:row>97</xdr:row>
      <xdr:rowOff>159821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6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150948</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29693</xdr:rowOff>
    </xdr:from>
    <xdr:to>
      <xdr:col>72</xdr:col>
      <xdr:colOff>38100</xdr:colOff>
      <xdr:row>97</xdr:row>
      <xdr:rowOff>131293</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122420</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139557</xdr:rowOff>
    </xdr:from>
    <xdr:to>
      <xdr:col>67</xdr:col>
      <xdr:colOff>101600</xdr:colOff>
      <xdr:row>94</xdr:row>
      <xdr:rowOff>69707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0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86234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585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総務費は、新庁舎整備工事等の影響により支出額が増加し、住民一人当たりで見ると１０８，８８２円となり、類似団体平均を上回っている。教育費は、学校施設整備費の増などの影響で支出額が増加し、住民一人当たりで見ると７４，０２１円となり、類似団体平均を上回っている。今後も小・中学校施設整備等を控えていることから、大きく変動することが想定される。衛生費は、横ばいであり、住民一人当たりで見ると３８，９６０円であったが、類似団体平均とほぼ同等となっている。土木費は、中野二丁目地区都市再生土地区画整理事業補助や基金積立金などの影響により支出額が増加し、住民一人当たりで見ると８２，７７８円となっており、類似団体平均を上回っている。公債費は、区債元金償還金が増加したことにより支出額が増加し、住民一人当たりで見ると３０，３１８円となり、類似団体平均を大きく上回っている。今後も、起債の活用にあたっては、一般財源に占める実質的な公債費の割合（公債費負担比率（中野区方式））を上限１０％程度とする方針を遵守し、公債費の抑制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令和５年度の決算は、実質収支が前年度比</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億円減の</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億円となり、実質収支比率は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％となった。また、単年度収支は△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億円、実質単年度収支は△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基金の取り崩しを抑制したほか、分母となる標準財政規模が増となったこと等から、前年度比</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標準財政規模に占める実質収支額の割合は、令和５年度も全ての会計において黒字となっており、実質赤字額及び資金不足額は発生していないため、財政状況は健全であると言える。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203907609</v>
      </c>
      <c r="BO4" s="358"/>
      <c r="BP4" s="358"/>
      <c r="BQ4" s="358"/>
      <c r="BR4" s="358"/>
      <c r="BS4" s="358"/>
      <c r="BT4" s="358"/>
      <c r="BU4" s="359"/>
      <c r="BV4" s="357">
        <v>169442333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7.4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198577292</v>
      </c>
      <c r="BO5" s="395"/>
      <c r="BP5" s="395"/>
      <c r="BQ5" s="395"/>
      <c r="BR5" s="395"/>
      <c r="BS5" s="395"/>
      <c r="BT5" s="395"/>
      <c r="BU5" s="396"/>
      <c r="BV5" s="394">
        <v>162275994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71.2</v>
      </c>
      <c r="CU5" s="392"/>
      <c r="CV5" s="392"/>
      <c r="CW5" s="392"/>
      <c r="CX5" s="392"/>
      <c r="CY5" s="392"/>
      <c r="CZ5" s="392"/>
      <c r="DA5" s="393"/>
      <c r="DB5" s="391">
        <v>70.400000000000006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5330317</v>
      </c>
      <c r="BO6" s="395"/>
      <c r="BP6" s="395"/>
      <c r="BQ6" s="395"/>
      <c r="BR6" s="395"/>
      <c r="BS6" s="395"/>
      <c r="BT6" s="395"/>
      <c r="BU6" s="396"/>
      <c r="BV6" s="394">
        <v>7166339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71.2</v>
      </c>
      <c r="CU6" s="432"/>
      <c r="CV6" s="432"/>
      <c r="CW6" s="432"/>
      <c r="CX6" s="432"/>
      <c r="CY6" s="432"/>
      <c r="CZ6" s="432"/>
      <c r="DA6" s="433"/>
      <c r="DB6" s="431">
        <v>70.400000000000006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1846933</v>
      </c>
      <c r="BO7" s="395"/>
      <c r="BP7" s="395"/>
      <c r="BQ7" s="395"/>
      <c r="BR7" s="395"/>
      <c r="BS7" s="395"/>
      <c r="BT7" s="395"/>
      <c r="BU7" s="396"/>
      <c r="BV7" s="394">
        <v>736810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92007378</v>
      </c>
      <c r="CU7" s="395"/>
      <c r="CV7" s="395"/>
      <c r="CW7" s="395"/>
      <c r="CX7" s="395"/>
      <c r="CY7" s="395"/>
      <c r="CZ7" s="395"/>
      <c r="DA7" s="396"/>
      <c r="DB7" s="394">
        <v>86709830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3483384</v>
      </c>
      <c r="BO8" s="395"/>
      <c r="BP8" s="395"/>
      <c r="BQ8" s="395"/>
      <c r="BR8" s="395"/>
      <c r="BS8" s="395"/>
      <c r="BT8" s="395"/>
      <c r="BU8" s="396"/>
      <c r="BV8" s="394">
        <v>6429529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344880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-2946145</v>
      </c>
      <c r="BO9" s="395"/>
      <c r="BP9" s="395"/>
      <c r="BQ9" s="395"/>
      <c r="BR9" s="395"/>
      <c r="BS9" s="395"/>
      <c r="BT9" s="395"/>
      <c r="BU9" s="396"/>
      <c r="BV9" s="394">
        <v>332709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8.1</v>
      </c>
      <c r="CU9" s="392"/>
      <c r="CV9" s="392"/>
      <c r="CW9" s="392"/>
      <c r="CX9" s="392"/>
      <c r="CY9" s="392"/>
      <c r="CZ9" s="392"/>
      <c r="DA9" s="393"/>
      <c r="DB9" s="391">
        <v>1.4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328215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7967499</v>
      </c>
      <c r="BO10" s="395"/>
      <c r="BP10" s="395"/>
      <c r="BQ10" s="395"/>
      <c r="BR10" s="395"/>
      <c r="BS10" s="395"/>
      <c r="BT10" s="395"/>
      <c r="BU10" s="396"/>
      <c r="BV10" s="394">
        <v>14369490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337377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6814000</v>
      </c>
      <c r="BO12" s="395"/>
      <c r="BP12" s="395"/>
      <c r="BQ12" s="395"/>
      <c r="BR12" s="395"/>
      <c r="BS12" s="395"/>
      <c r="BT12" s="395"/>
      <c r="BU12" s="396"/>
      <c r="BV12" s="394">
        <v>9583400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316164</v>
      </c>
      <c r="S13" s="479"/>
      <c r="T13" s="479"/>
      <c r="U13" s="479"/>
      <c r="V13" s="480"/>
      <c r="W13" s="410" t="s">
        <v>131</v>
      </c>
      <c r="X13" s="411"/>
      <c r="Y13" s="411"/>
      <c r="Z13" s="411"/>
      <c r="AA13" s="411"/>
      <c r="AB13" s="401"/>
      <c r="AC13" s="445">
        <v>153</v>
      </c>
      <c r="AD13" s="446"/>
      <c r="AE13" s="446"/>
      <c r="AF13" s="446"/>
      <c r="AG13" s="488"/>
      <c r="AH13" s="445">
        <v>162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-1792646</v>
      </c>
      <c r="BO13" s="395"/>
      <c r="BP13" s="395"/>
      <c r="BQ13" s="395"/>
      <c r="BR13" s="395"/>
      <c r="BS13" s="395"/>
      <c r="BT13" s="395"/>
      <c r="BU13" s="396"/>
      <c r="BV13" s="394">
        <v>5118799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-3.5</v>
      </c>
      <c r="CU13" s="392"/>
      <c r="CV13" s="392"/>
      <c r="CW13" s="392"/>
      <c r="CX13" s="392"/>
      <c r="CY13" s="392"/>
      <c r="CZ13" s="392"/>
      <c r="DA13" s="393"/>
      <c r="DB13" s="391">
        <v>-4.0999999999999996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333593</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315321</v>
      </c>
      <c r="S15" s="479"/>
      <c r="T15" s="479"/>
      <c r="U15" s="479"/>
      <c r="V15" s="480"/>
      <c r="W15" s="410" t="s">
        <v>137</v>
      </c>
      <c r="X15" s="411"/>
      <c r="Y15" s="411"/>
      <c r="Z15" s="411"/>
      <c r="AA15" s="411"/>
      <c r="AB15" s="401"/>
      <c r="AC15" s="445">
        <v>15043</v>
      </c>
      <c r="AD15" s="446"/>
      <c r="AE15" s="446"/>
      <c r="AF15" s="446"/>
      <c r="AG15" s="488"/>
      <c r="AH15" s="445">
        <v>15458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41957432</v>
      </c>
      <c r="BO15" s="358"/>
      <c r="BP15" s="358"/>
      <c r="BQ15" s="358"/>
      <c r="BR15" s="358"/>
      <c r="BS15" s="358"/>
      <c r="BT15" s="358"/>
      <c r="BU15" s="359"/>
      <c r="BV15" s="357">
        <v>38875892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11.1</v>
      </c>
      <c r="AD16" s="482"/>
      <c r="AE16" s="482"/>
      <c r="AF16" s="482"/>
      <c r="AG16" s="483"/>
      <c r="AH16" s="481">
        <v>12.8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85760879</v>
      </c>
      <c r="BO16" s="395"/>
      <c r="BP16" s="395"/>
      <c r="BQ16" s="395"/>
      <c r="BR16" s="395"/>
      <c r="BS16" s="395"/>
      <c r="BT16" s="395"/>
      <c r="BU16" s="396"/>
      <c r="BV16" s="394">
        <v>80881894</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120531</v>
      </c>
      <c r="AD17" s="446"/>
      <c r="AE17" s="446"/>
      <c r="AF17" s="446"/>
      <c r="AG17" s="488"/>
      <c r="AH17" s="445">
        <v>104971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92007378</v>
      </c>
      <c r="BO17" s="395"/>
      <c r="BP17" s="395"/>
      <c r="BQ17" s="395"/>
      <c r="BR17" s="395"/>
      <c r="BS17" s="395"/>
      <c r="BT17" s="395"/>
      <c r="BU17" s="396"/>
      <c r="BV17" s="394">
        <v>86709830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15.59</v>
      </c>
      <c r="M18" s="518"/>
      <c r="N18" s="518"/>
      <c r="O18" s="518"/>
      <c r="P18" s="518"/>
      <c r="Q18" s="518"/>
      <c r="R18" s="519"/>
      <c r="S18" s="519"/>
      <c r="T18" s="519"/>
      <c r="U18" s="519"/>
      <c r="V18" s="520"/>
      <c r="W18" s="412"/>
      <c r="X18" s="413"/>
      <c r="Y18" s="413"/>
      <c r="Z18" s="413"/>
      <c r="AA18" s="413"/>
      <c r="AB18" s="404"/>
      <c r="AC18" s="521">
        <v>88.8</v>
      </c>
      <c r="AD18" s="522"/>
      <c r="AE18" s="522"/>
      <c r="AF18" s="522"/>
      <c r="AG18" s="523"/>
      <c r="AH18" s="521">
        <v>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67009305</v>
      </c>
      <c r="BO18" s="395"/>
      <c r="BP18" s="395"/>
      <c r="BQ18" s="395"/>
      <c r="BR18" s="395"/>
      <c r="BS18" s="395"/>
      <c r="BT18" s="395"/>
      <c r="BU18" s="396"/>
      <c r="BV18" s="394">
        <v>64481190</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22122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126744888</v>
      </c>
      <c r="BO19" s="395"/>
      <c r="BP19" s="395"/>
      <c r="BQ19" s="395"/>
      <c r="BR19" s="395"/>
      <c r="BS19" s="395"/>
      <c r="BT19" s="395"/>
      <c r="BU19" s="396"/>
      <c r="BV19" s="394">
        <v>114380900</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208093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36042530</v>
      </c>
      <c r="BO22" s="358"/>
      <c r="BP22" s="358"/>
      <c r="BQ22" s="358"/>
      <c r="BR22" s="358"/>
      <c r="BS22" s="358"/>
      <c r="BT22" s="358"/>
      <c r="BU22" s="359"/>
      <c r="BV22" s="357">
        <v>23887239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16718523</v>
      </c>
      <c r="BO23" s="395"/>
      <c r="BP23" s="395"/>
      <c r="BQ23" s="395"/>
      <c r="BR23" s="395"/>
      <c r="BS23" s="395"/>
      <c r="BT23" s="395"/>
      <c r="BU23" s="396"/>
      <c r="BV23" s="394">
        <v>7145143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12424</v>
      </c>
      <c r="R24" s="446"/>
      <c r="S24" s="446"/>
      <c r="T24" s="446"/>
      <c r="U24" s="446"/>
      <c r="V24" s="488"/>
      <c r="W24" s="540"/>
      <c r="X24" s="541"/>
      <c r="Y24" s="542"/>
      <c r="Z24" s="444" t="s">
        <v>162</v>
      </c>
      <c r="AA24" s="424"/>
      <c r="AB24" s="424"/>
      <c r="AC24" s="424"/>
      <c r="AD24" s="424"/>
      <c r="AE24" s="424"/>
      <c r="AF24" s="424"/>
      <c r="AG24" s="425"/>
      <c r="AH24" s="445">
        <v>2052</v>
      </c>
      <c r="AI24" s="446"/>
      <c r="AJ24" s="446"/>
      <c r="AK24" s="446"/>
      <c r="AL24" s="488"/>
      <c r="AM24" s="445">
        <v>6059556</v>
      </c>
      <c r="AN24" s="446"/>
      <c r="AO24" s="446"/>
      <c r="AP24" s="446"/>
      <c r="AQ24" s="446"/>
      <c r="AR24" s="488"/>
      <c r="AS24" s="445">
        <v>2953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36042530</v>
      </c>
      <c r="BO24" s="395"/>
      <c r="BP24" s="395"/>
      <c r="BQ24" s="395"/>
      <c r="BR24" s="395"/>
      <c r="BS24" s="395"/>
      <c r="BT24" s="395"/>
      <c r="BU24" s="396"/>
      <c r="BV24" s="394">
        <v>23887239</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9973</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40997434</v>
      </c>
      <c r="BO25" s="358"/>
      <c r="BP25" s="358"/>
      <c r="BQ25" s="358"/>
      <c r="BR25" s="358"/>
      <c r="BS25" s="358"/>
      <c r="BT25" s="358"/>
      <c r="BU25" s="359"/>
      <c r="BV25" s="357">
        <v>56566525</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8742</v>
      </c>
      <c r="R26" s="446"/>
      <c r="S26" s="446"/>
      <c r="T26" s="446"/>
      <c r="U26" s="446"/>
      <c r="V26" s="488"/>
      <c r="W26" s="540"/>
      <c r="X26" s="541"/>
      <c r="Y26" s="542"/>
      <c r="Z26" s="444" t="s">
        <v>168</v>
      </c>
      <c r="AA26" s="546"/>
      <c r="AB26" s="546"/>
      <c r="AC26" s="546"/>
      <c r="AD26" s="546"/>
      <c r="AE26" s="546"/>
      <c r="AF26" s="546"/>
      <c r="AG26" s="547"/>
      <c r="AH26" s="445">
        <v>162</v>
      </c>
      <c r="AI26" s="446"/>
      <c r="AJ26" s="446"/>
      <c r="AK26" s="446"/>
      <c r="AL26" s="488"/>
      <c r="AM26" s="445">
        <v>481464</v>
      </c>
      <c r="AN26" s="446"/>
      <c r="AO26" s="446"/>
      <c r="AP26" s="446"/>
      <c r="AQ26" s="446"/>
      <c r="AR26" s="488"/>
      <c r="AS26" s="445">
        <v>2972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8924</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54420</v>
      </c>
      <c r="AN27" s="446"/>
      <c r="AO27" s="446"/>
      <c r="AP27" s="446"/>
      <c r="AQ27" s="446"/>
      <c r="AR27" s="488"/>
      <c r="AS27" s="445">
        <v>3628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7561</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35938478</v>
      </c>
      <c r="BO28" s="358"/>
      <c r="BP28" s="358"/>
      <c r="BQ28" s="358"/>
      <c r="BR28" s="358"/>
      <c r="BS28" s="358"/>
      <c r="BT28" s="358"/>
      <c r="BU28" s="359"/>
      <c r="BV28" s="357">
        <v>34784980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40</v>
      </c>
      <c r="M29" s="446"/>
      <c r="N29" s="446"/>
      <c r="O29" s="446"/>
      <c r="P29" s="488"/>
      <c r="Q29" s="445">
        <v>5890</v>
      </c>
      <c r="R29" s="446"/>
      <c r="S29" s="446"/>
      <c r="T29" s="446"/>
      <c r="U29" s="446"/>
      <c r="V29" s="488"/>
      <c r="W29" s="543"/>
      <c r="X29" s="544"/>
      <c r="Y29" s="545"/>
      <c r="Z29" s="444" t="s">
        <v>177</v>
      </c>
      <c r="AA29" s="424"/>
      <c r="AB29" s="424"/>
      <c r="AC29" s="424"/>
      <c r="AD29" s="424"/>
      <c r="AE29" s="424"/>
      <c r="AF29" s="424"/>
      <c r="AG29" s="425"/>
      <c r="AH29" s="445">
        <v>2067</v>
      </c>
      <c r="AI29" s="446"/>
      <c r="AJ29" s="446"/>
      <c r="AK29" s="446"/>
      <c r="AL29" s="488"/>
      <c r="AM29" s="445">
        <v>6113976</v>
      </c>
      <c r="AN29" s="446"/>
      <c r="AO29" s="446"/>
      <c r="AP29" s="446"/>
      <c r="AQ29" s="446"/>
      <c r="AR29" s="488"/>
      <c r="AS29" s="445">
        <v>2958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1907597</v>
      </c>
      <c r="BO29" s="395"/>
      <c r="BP29" s="395"/>
      <c r="BQ29" s="395"/>
      <c r="BR29" s="395"/>
      <c r="BS29" s="395"/>
      <c r="BT29" s="395"/>
      <c r="BU29" s="396"/>
      <c r="BV29" s="394">
        <v>736349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42099779</v>
      </c>
      <c r="BO30" s="514"/>
      <c r="BP30" s="514"/>
      <c r="BQ30" s="514"/>
      <c r="BR30" s="514"/>
      <c r="BS30" s="514"/>
      <c r="BT30" s="514"/>
      <c r="BU30" s="515"/>
      <c r="BV30" s="513">
        <v>41343494</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11</v>
      </c>
      <c r="CP34" s="584"/>
      <c r="CQ34" s="585" t="str">
        <f>IF('各会計、関係団体の財政状況及び健全化判断比率'!BS7="","",'各会計、関係団体の財政状況及び健全化判断比率'!BS7)</f>
        <v>中野区土地開発公社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用地特別会計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12</v>
      </c>
      <c r="CP35" s="584"/>
      <c r="CQ35" s="585" t="str">
        <f>IF('各会計、関係団体の財政状況及び健全化判断比率'!BS8="","",'各会計、関係団体の財政状況及び健全化判断比率'!BS8)</f>
        <v>まちづくり中野２１</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13</v>
      </c>
      <c r="CP36" s="584"/>
      <c r="CQ36" s="585" t="str">
        <f>IF('各会計、関係団体の財政状況及び健全化判断比率'!BS9="","",'各会計、関係団体の財政状況及び健全化判断比率'!BS9)</f>
        <v>野方駅整備</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14</v>
      </c>
      <c r="CP37" s="584"/>
      <c r="CQ37" s="585" t="str">
        <f>IF('各会計、関係団体の財政状況及び健全化判断比率'!BS10="","",'各会計、関係団体の財政状況及び健全化判断比率'!BS10)</f>
        <v>南東北福祉事業団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4Il2KJRkTXfEl5Kv9KnjKNIajtJKyCoHserrP4uRVZSW3hn0V1UzJpX6hFtQriMoOMeayHxdJP/6Ogf9FCnVjg==" saltValue="qbEPQgbjI5WPzmlsk6U/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40" t="s">
        <v>529</v>
      </c>
      <c r="D34" s="1140"/>
      <c r="E34" s="1141"/>
      <c r="F34" s="32">
        <v>2.9</v>
      </c>
      <c r="G34" s="33">
        <v>4.25</v>
      </c>
      <c r="H34" s="33">
        <v>5.03</v>
      </c>
      <c r="I34" s="33">
        <v>7.41</v>
      </c>
      <c r="J34" s="34">
        <v>3.78</v>
      </c>
      <c r="K34" s="22"/>
      <c r="L34" s="22"/>
      <c r="M34" s="22"/>
      <c r="N34" s="22"/>
      <c r="O34" s="22"/>
      <c r="P34" s="22"/>
    </row>
    <row r="35" spans="1:16" ht="39" customHeight="1" x14ac:dyDescent="0.2">
      <c r="A35" s="22"/>
      <c r="B35" s="35"/>
      <c r="C35" s="1136" t="s">
        <v>530</v>
      </c>
      <c r="D35" s="1136"/>
      <c r="E35" s="1137"/>
      <c r="F35" s="36">
        <v>0.42</v>
      </c>
      <c r="G35" s="37">
        <v>0.65</v>
      </c>
      <c r="H35" s="37">
        <v>0.66</v>
      </c>
      <c r="I35" s="37">
        <v>0.61</v>
      </c>
      <c r="J35" s="38">
        <v>0.44</v>
      </c>
      <c r="K35" s="22"/>
      <c r="L35" s="22"/>
      <c r="M35" s="22"/>
      <c r="N35" s="22"/>
      <c r="O35" s="22"/>
      <c r="P35" s="22"/>
    </row>
    <row r="36" spans="1:16" ht="39" customHeight="1" x14ac:dyDescent="0.2">
      <c r="A36" s="22"/>
      <c r="B36" s="35"/>
      <c r="C36" s="1136" t="s">
        <v>531</v>
      </c>
      <c r="D36" s="1136"/>
      <c r="E36" s="1137"/>
      <c r="F36" s="36">
        <v>0.22</v>
      </c>
      <c r="G36" s="37">
        <v>0.43</v>
      </c>
      <c r="H36" s="37">
        <v>0.46</v>
      </c>
      <c r="I36" s="37">
        <v>0.35</v>
      </c>
      <c r="J36" s="38">
        <v>0.35</v>
      </c>
      <c r="K36" s="22"/>
      <c r="L36" s="22"/>
      <c r="M36" s="22"/>
      <c r="N36" s="22"/>
      <c r="O36" s="22"/>
      <c r="P36" s="22"/>
    </row>
    <row r="37" spans="1:16" ht="39" customHeight="1" x14ac:dyDescent="0.2">
      <c r="A37" s="22"/>
      <c r="B37" s="35"/>
      <c r="C37" s="1136" t="s">
        <v>532</v>
      </c>
      <c r="D37" s="1136"/>
      <c r="E37" s="1137"/>
      <c r="F37" s="36">
        <v>7.0000000000000007E-2</v>
      </c>
      <c r="G37" s="37">
        <v>0.08</v>
      </c>
      <c r="H37" s="37">
        <v>0.09</v>
      </c>
      <c r="I37" s="37">
        <v>7.0000000000000007E-2</v>
      </c>
      <c r="J37" s="38">
        <v>0.11</v>
      </c>
      <c r="K37" s="22"/>
      <c r="L37" s="22"/>
      <c r="M37" s="22"/>
      <c r="N37" s="22"/>
      <c r="O37" s="22"/>
      <c r="P37" s="22"/>
    </row>
    <row r="38" spans="1:16" ht="39" customHeight="1" x14ac:dyDescent="0.2">
      <c r="A38" s="22"/>
      <c r="B38" s="35"/>
      <c r="C38" s="1136" t="s">
        <v>533</v>
      </c>
      <c r="D38" s="1136"/>
      <c r="E38" s="1137"/>
      <c r="F38" s="36">
        <v>0</v>
      </c>
      <c r="G38" s="37">
        <v>0</v>
      </c>
      <c r="H38" s="37">
        <v>0</v>
      </c>
      <c r="I38" s="37">
        <v>0</v>
      </c>
      <c r="J38" s="38">
        <v>0</v>
      </c>
      <c r="K38" s="22"/>
      <c r="L38" s="22"/>
      <c r="M38" s="22"/>
      <c r="N38" s="22"/>
      <c r="O38" s="22"/>
      <c r="P38" s="22"/>
    </row>
    <row r="39" spans="1:16" ht="39" customHeight="1" x14ac:dyDescent="0.2">
      <c r="A39" s="22"/>
      <c r="B39" s="35"/>
      <c r="C39" s="1136"/>
      <c r="D39" s="1136"/>
      <c r="E39" s="1137"/>
      <c r="F39" s="36"/>
      <c r="G39" s="37"/>
      <c r="H39" s="37"/>
      <c r="I39" s="37"/>
      <c r="J39" s="38"/>
      <c r="K39" s="22"/>
      <c r="L39" s="22"/>
      <c r="M39" s="22"/>
      <c r="N39" s="22"/>
      <c r="O39" s="22"/>
      <c r="P39" s="22"/>
    </row>
    <row r="40" spans="1:16" ht="39" customHeight="1" x14ac:dyDescent="0.2">
      <c r="A40" s="22"/>
      <c r="B40" s="35"/>
      <c r="C40" s="1136"/>
      <c r="D40" s="1136"/>
      <c r="E40" s="1137"/>
      <c r="F40" s="36"/>
      <c r="G40" s="37"/>
      <c r="H40" s="37"/>
      <c r="I40" s="37"/>
      <c r="J40" s="38"/>
      <c r="K40" s="22"/>
      <c r="L40" s="22"/>
      <c r="M40" s="22"/>
      <c r="N40" s="22"/>
      <c r="O40" s="22"/>
      <c r="P40" s="22"/>
    </row>
    <row r="41" spans="1:16" ht="39" customHeight="1" x14ac:dyDescent="0.2">
      <c r="A41" s="22"/>
      <c r="B41" s="35"/>
      <c r="C41" s="1136"/>
      <c r="D41" s="1136"/>
      <c r="E41" s="1137"/>
      <c r="F41" s="36"/>
      <c r="G41" s="37"/>
      <c r="H41" s="37"/>
      <c r="I41" s="37"/>
      <c r="J41" s="38"/>
      <c r="K41" s="22"/>
      <c r="L41" s="22"/>
      <c r="M41" s="22"/>
      <c r="N41" s="22"/>
      <c r="O41" s="22"/>
      <c r="P41" s="22"/>
    </row>
    <row r="42" spans="1:16" ht="39" customHeight="1" x14ac:dyDescent="0.2">
      <c r="A42" s="22"/>
      <c r="B42" s="39"/>
      <c r="C42" s="1136" t="s">
        <v>534</v>
      </c>
      <c r="D42" s="1136"/>
      <c r="E42" s="1137"/>
      <c r="F42" s="36" t="s">
        <v>483</v>
      </c>
      <c r="G42" s="37" t="s">
        <v>483</v>
      </c>
      <c r="H42" s="37" t="s">
        <v>483</v>
      </c>
      <c r="I42" s="37" t="s">
        <v>483</v>
      </c>
      <c r="J42" s="38" t="s">
        <v>483</v>
      </c>
      <c r="K42" s="22"/>
      <c r="L42" s="22"/>
      <c r="M42" s="22"/>
      <c r="N42" s="22"/>
      <c r="O42" s="22"/>
      <c r="P42" s="22"/>
    </row>
    <row r="43" spans="1:16" ht="39" customHeight="1" thickBot="1" x14ac:dyDescent="0.25">
      <c r="A43" s="22"/>
      <c r="B43" s="40"/>
      <c r="C43" s="1138" t="s">
        <v>535</v>
      </c>
      <c r="D43" s="1138"/>
      <c r="E43" s="1139"/>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lJ+CudK91Kvr2dirfmFfGxUyBgUC6r+MPOfk+WKVpgJAJb2qzLFrHXUp9UzSoFSLEX9zaP09gk6tOmtOW0kNw==" saltValue="jlVudACw8ccqAZiAVx5c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42" t="s">
        <v>9</v>
      </c>
      <c r="C45" s="1143"/>
      <c r="D45" s="56"/>
      <c r="E45" s="1148" t="s">
        <v>10</v>
      </c>
      <c r="F45" s="1148"/>
      <c r="G45" s="1148"/>
      <c r="H45" s="1148"/>
      <c r="I45" s="1148"/>
      <c r="J45" s="1149"/>
      <c r="K45" s="57">
        <v>3204</v>
      </c>
      <c r="L45" s="58">
        <v>1667</v>
      </c>
      <c r="M45" s="58">
        <v>1468</v>
      </c>
      <c r="N45" s="58">
        <v>1593</v>
      </c>
      <c r="O45" s="59">
        <v>1517</v>
      </c>
      <c r="P45" s="46"/>
      <c r="Q45" s="46"/>
      <c r="R45" s="46"/>
      <c r="S45" s="46"/>
      <c r="T45" s="46"/>
      <c r="U45" s="46"/>
    </row>
    <row r="46" spans="1:21" ht="30.75" customHeight="1" x14ac:dyDescent="0.2">
      <c r="A46" s="46"/>
      <c r="B46" s="1144"/>
      <c r="C46" s="1145"/>
      <c r="D46" s="60"/>
      <c r="E46" s="1150" t="s">
        <v>11</v>
      </c>
      <c r="F46" s="1150"/>
      <c r="G46" s="1150"/>
      <c r="H46" s="1150"/>
      <c r="I46" s="1150"/>
      <c r="J46" s="1151"/>
      <c r="K46" s="61" t="s">
        <v>483</v>
      </c>
      <c r="L46" s="62" t="s">
        <v>483</v>
      </c>
      <c r="M46" s="62" t="s">
        <v>483</v>
      </c>
      <c r="N46" s="62" t="s">
        <v>483</v>
      </c>
      <c r="O46" s="63" t="s">
        <v>483</v>
      </c>
      <c r="P46" s="46"/>
      <c r="Q46" s="46"/>
      <c r="R46" s="46"/>
      <c r="S46" s="46"/>
      <c r="T46" s="46"/>
      <c r="U46" s="46"/>
    </row>
    <row r="47" spans="1:21" ht="30.75" customHeight="1" x14ac:dyDescent="0.2">
      <c r="A47" s="46"/>
      <c r="B47" s="1144"/>
      <c r="C47" s="1145"/>
      <c r="D47" s="60"/>
      <c r="E47" s="1150" t="s">
        <v>12</v>
      </c>
      <c r="F47" s="1150"/>
      <c r="G47" s="1150"/>
      <c r="H47" s="1150"/>
      <c r="I47" s="1150"/>
      <c r="J47" s="1151"/>
      <c r="K47" s="61">
        <v>14</v>
      </c>
      <c r="L47" s="62">
        <v>14</v>
      </c>
      <c r="M47" s="62" t="s">
        <v>483</v>
      </c>
      <c r="N47" s="62" t="s">
        <v>483</v>
      </c>
      <c r="O47" s="63" t="s">
        <v>483</v>
      </c>
      <c r="P47" s="46"/>
      <c r="Q47" s="46"/>
      <c r="R47" s="46"/>
      <c r="S47" s="46"/>
      <c r="T47" s="46"/>
      <c r="U47" s="46"/>
    </row>
    <row r="48" spans="1:21" ht="30.75" customHeight="1" x14ac:dyDescent="0.2">
      <c r="A48" s="46"/>
      <c r="B48" s="1144"/>
      <c r="C48" s="1145"/>
      <c r="D48" s="60"/>
      <c r="E48" s="1150" t="s">
        <v>13</v>
      </c>
      <c r="F48" s="1150"/>
      <c r="G48" s="1150"/>
      <c r="H48" s="1150"/>
      <c r="I48" s="1150"/>
      <c r="J48" s="1151"/>
      <c r="K48" s="61" t="s">
        <v>483</v>
      </c>
      <c r="L48" s="62" t="s">
        <v>483</v>
      </c>
      <c r="M48" s="62" t="s">
        <v>483</v>
      </c>
      <c r="N48" s="62" t="s">
        <v>483</v>
      </c>
      <c r="O48" s="63" t="s">
        <v>483</v>
      </c>
      <c r="P48" s="46"/>
      <c r="Q48" s="46"/>
      <c r="R48" s="46"/>
      <c r="S48" s="46"/>
      <c r="T48" s="46"/>
      <c r="U48" s="46"/>
    </row>
    <row r="49" spans="1:21" ht="30.75" customHeight="1" x14ac:dyDescent="0.2">
      <c r="A49" s="46"/>
      <c r="B49" s="1144"/>
      <c r="C49" s="1145"/>
      <c r="D49" s="60"/>
      <c r="E49" s="1150" t="s">
        <v>14</v>
      </c>
      <c r="F49" s="1150"/>
      <c r="G49" s="1150"/>
      <c r="H49" s="1150"/>
      <c r="I49" s="1150"/>
      <c r="J49" s="1151"/>
      <c r="K49" s="61">
        <v>92</v>
      </c>
      <c r="L49" s="62">
        <v>100</v>
      </c>
      <c r="M49" s="62">
        <v>93</v>
      </c>
      <c r="N49" s="62">
        <v>95</v>
      </c>
      <c r="O49" s="63">
        <v>118</v>
      </c>
      <c r="P49" s="46"/>
      <c r="Q49" s="46"/>
      <c r="R49" s="46"/>
      <c r="S49" s="46"/>
      <c r="T49" s="46"/>
      <c r="U49" s="46"/>
    </row>
    <row r="50" spans="1:21" ht="30.75" customHeight="1" x14ac:dyDescent="0.2">
      <c r="A50" s="46"/>
      <c r="B50" s="1144"/>
      <c r="C50" s="1145"/>
      <c r="D50" s="60"/>
      <c r="E50" s="1150" t="s">
        <v>15</v>
      </c>
      <c r="F50" s="1150"/>
      <c r="G50" s="1150"/>
      <c r="H50" s="1150"/>
      <c r="I50" s="1150"/>
      <c r="J50" s="1151"/>
      <c r="K50" s="61">
        <v>148</v>
      </c>
      <c r="L50" s="62">
        <v>263</v>
      </c>
      <c r="M50" s="62">
        <v>294</v>
      </c>
      <c r="N50" s="62">
        <v>284</v>
      </c>
      <c r="O50" s="63">
        <v>225</v>
      </c>
      <c r="P50" s="46"/>
      <c r="Q50" s="46"/>
      <c r="R50" s="46"/>
      <c r="S50" s="46"/>
      <c r="T50" s="46"/>
      <c r="U50" s="46"/>
    </row>
    <row r="51" spans="1:21" ht="30.75" customHeight="1" x14ac:dyDescent="0.2">
      <c r="A51" s="46"/>
      <c r="B51" s="1146"/>
      <c r="C51" s="1147"/>
      <c r="D51" s="64"/>
      <c r="E51" s="1150" t="s">
        <v>16</v>
      </c>
      <c r="F51" s="1150"/>
      <c r="G51" s="1150"/>
      <c r="H51" s="1150"/>
      <c r="I51" s="1150"/>
      <c r="J51" s="1151"/>
      <c r="K51" s="61">
        <v>0</v>
      </c>
      <c r="L51" s="62" t="s">
        <v>483</v>
      </c>
      <c r="M51" s="62" t="s">
        <v>483</v>
      </c>
      <c r="N51" s="62" t="s">
        <v>483</v>
      </c>
      <c r="O51" s="63" t="s">
        <v>483</v>
      </c>
      <c r="P51" s="46"/>
      <c r="Q51" s="46"/>
      <c r="R51" s="46"/>
      <c r="S51" s="46"/>
      <c r="T51" s="46"/>
      <c r="U51" s="46"/>
    </row>
    <row r="52" spans="1:21" ht="30.75" customHeight="1" x14ac:dyDescent="0.2">
      <c r="A52" s="46"/>
      <c r="B52" s="1152" t="s">
        <v>17</v>
      </c>
      <c r="C52" s="1153"/>
      <c r="D52" s="64"/>
      <c r="E52" s="1150" t="s">
        <v>18</v>
      </c>
      <c r="F52" s="1150"/>
      <c r="G52" s="1150"/>
      <c r="H52" s="1150"/>
      <c r="I52" s="1150"/>
      <c r="J52" s="1151"/>
      <c r="K52" s="61">
        <v>5848</v>
      </c>
      <c r="L52" s="62">
        <v>5439</v>
      </c>
      <c r="M52" s="62">
        <v>5209</v>
      </c>
      <c r="N52" s="62">
        <v>4802</v>
      </c>
      <c r="O52" s="63">
        <v>4382</v>
      </c>
      <c r="P52" s="46"/>
      <c r="Q52" s="46"/>
      <c r="R52" s="46"/>
      <c r="S52" s="46"/>
      <c r="T52" s="46"/>
      <c r="U52" s="46"/>
    </row>
    <row r="53" spans="1:21" ht="30.75" customHeight="1" thickBot="1" x14ac:dyDescent="0.25">
      <c r="A53" s="46"/>
      <c r="B53" s="1154" t="s">
        <v>19</v>
      </c>
      <c r="C53" s="1155"/>
      <c r="D53" s="65"/>
      <c r="E53" s="1156" t="s">
        <v>20</v>
      </c>
      <c r="F53" s="1156"/>
      <c r="G53" s="1156"/>
      <c r="H53" s="1156"/>
      <c r="I53" s="1156"/>
      <c r="J53" s="1157"/>
      <c r="K53" s="66">
        <v>-2390</v>
      </c>
      <c r="L53" s="67">
        <v>-3395</v>
      </c>
      <c r="M53" s="67">
        <v>-3354</v>
      </c>
      <c r="N53" s="67">
        <v>-2830</v>
      </c>
      <c r="O53" s="68">
        <v>-2522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58" t="s">
        <v>24</v>
      </c>
      <c r="C58" s="1159"/>
      <c r="D58" s="1164" t="s">
        <v>25</v>
      </c>
      <c r="E58" s="1165"/>
      <c r="F58" s="1165"/>
      <c r="G58" s="1165"/>
      <c r="H58" s="1165"/>
      <c r="I58" s="1165"/>
      <c r="J58" s="1166"/>
      <c r="K58" s="81" t="s">
        <v>483</v>
      </c>
      <c r="L58" s="82">
        <v>158</v>
      </c>
      <c r="M58" s="82" t="s">
        <v>483</v>
      </c>
      <c r="N58" s="82" t="s">
        <v>483</v>
      </c>
      <c r="O58" s="83" t="s">
        <v>483</v>
      </c>
    </row>
    <row r="59" spans="1:21" ht="31.5" customHeight="1" x14ac:dyDescent="0.2">
      <c r="B59" s="1160"/>
      <c r="C59" s="1161"/>
      <c r="D59" s="1167" t="s">
        <v>26</v>
      </c>
      <c r="E59" s="1168"/>
      <c r="F59" s="1168"/>
      <c r="G59" s="1168"/>
      <c r="H59" s="1168"/>
      <c r="I59" s="1168"/>
      <c r="J59" s="1169"/>
      <c r="K59" s="84">
        <v>368</v>
      </c>
      <c r="L59" s="85">
        <v>411</v>
      </c>
      <c r="M59" s="85" t="s">
        <v>483</v>
      </c>
      <c r="N59" s="85" t="s">
        <v>483</v>
      </c>
      <c r="O59" s="86" t="s">
        <v>483</v>
      </c>
    </row>
    <row r="60" spans="1:21" ht="31.5" customHeight="1" thickBot="1" x14ac:dyDescent="0.25">
      <c r="B60" s="1162"/>
      <c r="C60" s="1163"/>
      <c r="D60" s="1170" t="s">
        <v>27</v>
      </c>
      <c r="E60" s="1171"/>
      <c r="F60" s="1171"/>
      <c r="G60" s="1171"/>
      <c r="H60" s="1171"/>
      <c r="I60" s="1171"/>
      <c r="J60" s="1172"/>
      <c r="K60" s="87">
        <v>130</v>
      </c>
      <c r="L60" s="88">
        <v>144</v>
      </c>
      <c r="M60" s="88" t="s">
        <v>483</v>
      </c>
      <c r="N60" s="88" t="s">
        <v>483</v>
      </c>
      <c r="O60" s="89" t="s">
        <v>483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FmS2fGcCbKjLNRoNBvA31JKIbnZnd9HT2R6Xz0OgdFbvAkc2ushBEms2wfUwgZwQW0v0xXOOF+Bm1TB44dO3A==" saltValue="EkVd0woTn7ceipis8etl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73" t="s">
        <v>30</v>
      </c>
      <c r="C41" s="1174"/>
      <c r="D41" s="103"/>
      <c r="E41" s="1179" t="s">
        <v>31</v>
      </c>
      <c r="F41" s="1179"/>
      <c r="G41" s="1179"/>
      <c r="H41" s="1180"/>
      <c r="I41" s="342">
        <v>9365</v>
      </c>
      <c r="J41" s="343">
        <v>24022</v>
      </c>
      <c r="K41" s="343">
        <v>23800</v>
      </c>
      <c r="L41" s="343">
        <v>23887</v>
      </c>
      <c r="M41" s="344">
        <v>36043</v>
      </c>
    </row>
    <row r="42" spans="2:13" ht="27.75" customHeight="1" x14ac:dyDescent="0.2">
      <c r="B42" s="1175"/>
      <c r="C42" s="1176"/>
      <c r="D42" s="104"/>
      <c r="E42" s="1181" t="s">
        <v>32</v>
      </c>
      <c r="F42" s="1181"/>
      <c r="G42" s="1181"/>
      <c r="H42" s="1182"/>
      <c r="I42" s="345">
        <v>5327</v>
      </c>
      <c r="J42" s="346">
        <v>4797</v>
      </c>
      <c r="K42" s="346">
        <v>5649</v>
      </c>
      <c r="L42" s="346">
        <v>6145</v>
      </c>
      <c r="M42" s="347">
        <v>6946</v>
      </c>
    </row>
    <row r="43" spans="2:13" ht="27.75" customHeight="1" x14ac:dyDescent="0.2">
      <c r="B43" s="1175"/>
      <c r="C43" s="1176"/>
      <c r="D43" s="104"/>
      <c r="E43" s="1181" t="s">
        <v>33</v>
      </c>
      <c r="F43" s="1181"/>
      <c r="G43" s="1181"/>
      <c r="H43" s="1182"/>
      <c r="I43" s="345" t="s">
        <v>483</v>
      </c>
      <c r="J43" s="346" t="s">
        <v>483</v>
      </c>
      <c r="K43" s="346" t="s">
        <v>483</v>
      </c>
      <c r="L43" s="346" t="s">
        <v>483</v>
      </c>
      <c r="M43" s="347" t="s">
        <v>483</v>
      </c>
    </row>
    <row r="44" spans="2:13" ht="27.75" customHeight="1" x14ac:dyDescent="0.2">
      <c r="B44" s="1175"/>
      <c r="C44" s="1176"/>
      <c r="D44" s="104"/>
      <c r="E44" s="1181" t="s">
        <v>34</v>
      </c>
      <c r="F44" s="1181"/>
      <c r="G44" s="1181"/>
      <c r="H44" s="1182"/>
      <c r="I44" s="345">
        <v>1155</v>
      </c>
      <c r="J44" s="346">
        <v>1344</v>
      </c>
      <c r="K44" s="346">
        <v>1441</v>
      </c>
      <c r="L44" s="346">
        <v>1701</v>
      </c>
      <c r="M44" s="347">
        <v>1788</v>
      </c>
    </row>
    <row r="45" spans="2:13" ht="27.75" customHeight="1" x14ac:dyDescent="0.2">
      <c r="B45" s="1175"/>
      <c r="C45" s="1176"/>
      <c r="D45" s="104"/>
      <c r="E45" s="1181" t="s">
        <v>35</v>
      </c>
      <c r="F45" s="1181"/>
      <c r="G45" s="1181"/>
      <c r="H45" s="1182"/>
      <c r="I45" s="345">
        <v>16457</v>
      </c>
      <c r="J45" s="346">
        <v>14932</v>
      </c>
      <c r="K45" s="346">
        <v>14718</v>
      </c>
      <c r="L45" s="346">
        <v>13992</v>
      </c>
      <c r="M45" s="347">
        <v>13489</v>
      </c>
    </row>
    <row r="46" spans="2:13" ht="27.75" customHeight="1" x14ac:dyDescent="0.2">
      <c r="B46" s="1175"/>
      <c r="C46" s="1176"/>
      <c r="D46" s="105"/>
      <c r="E46" s="1181" t="s">
        <v>36</v>
      </c>
      <c r="F46" s="1181"/>
      <c r="G46" s="1181"/>
      <c r="H46" s="1182"/>
      <c r="I46" s="345">
        <v>32</v>
      </c>
      <c r="J46" s="346">
        <v>27</v>
      </c>
      <c r="K46" s="346">
        <v>23</v>
      </c>
      <c r="L46" s="346">
        <v>18</v>
      </c>
      <c r="M46" s="347">
        <v>14</v>
      </c>
    </row>
    <row r="47" spans="2:13" ht="27.75" customHeight="1" x14ac:dyDescent="0.2">
      <c r="B47" s="1175"/>
      <c r="C47" s="1176"/>
      <c r="D47" s="106"/>
      <c r="E47" s="1183" t="s">
        <v>37</v>
      </c>
      <c r="F47" s="1184"/>
      <c r="G47" s="1184"/>
      <c r="H47" s="1185"/>
      <c r="I47" s="345" t="s">
        <v>483</v>
      </c>
      <c r="J47" s="346" t="s">
        <v>483</v>
      </c>
      <c r="K47" s="346" t="s">
        <v>483</v>
      </c>
      <c r="L47" s="346" t="s">
        <v>483</v>
      </c>
      <c r="M47" s="347" t="s">
        <v>483</v>
      </c>
    </row>
    <row r="48" spans="2:13" ht="27.75" customHeight="1" x14ac:dyDescent="0.2">
      <c r="B48" s="1175"/>
      <c r="C48" s="1176"/>
      <c r="D48" s="104"/>
      <c r="E48" s="1181" t="s">
        <v>38</v>
      </c>
      <c r="F48" s="1181"/>
      <c r="G48" s="1181"/>
      <c r="H48" s="1182"/>
      <c r="I48" s="345" t="s">
        <v>483</v>
      </c>
      <c r="J48" s="346" t="s">
        <v>483</v>
      </c>
      <c r="K48" s="346" t="s">
        <v>483</v>
      </c>
      <c r="L48" s="346" t="s">
        <v>483</v>
      </c>
      <c r="M48" s="347" t="s">
        <v>483</v>
      </c>
    </row>
    <row r="49" spans="2:13" ht="27.75" customHeight="1" x14ac:dyDescent="0.2">
      <c r="B49" s="1177"/>
      <c r="C49" s="1178"/>
      <c r="D49" s="104"/>
      <c r="E49" s="1181" t="s">
        <v>39</v>
      </c>
      <c r="F49" s="1181"/>
      <c r="G49" s="1181"/>
      <c r="H49" s="1182"/>
      <c r="I49" s="345" t="s">
        <v>483</v>
      </c>
      <c r="J49" s="346" t="s">
        <v>483</v>
      </c>
      <c r="K49" s="346" t="s">
        <v>483</v>
      </c>
      <c r="L49" s="346" t="s">
        <v>483</v>
      </c>
      <c r="M49" s="347" t="s">
        <v>483</v>
      </c>
    </row>
    <row r="50" spans="2:13" ht="27.75" customHeight="1" x14ac:dyDescent="0.2">
      <c r="B50" s="1186" t="s">
        <v>40</v>
      </c>
      <c r="C50" s="1187"/>
      <c r="D50" s="107"/>
      <c r="E50" s="1181" t="s">
        <v>41</v>
      </c>
      <c r="F50" s="1181"/>
      <c r="G50" s="1181"/>
      <c r="H50" s="1182"/>
      <c r="I50" s="345">
        <v>64561</v>
      </c>
      <c r="J50" s="346">
        <v>66610</v>
      </c>
      <c r="K50" s="346">
        <v>69111</v>
      </c>
      <c r="L50" s="346">
        <v>79503</v>
      </c>
      <c r="M50" s="347">
        <v>82421</v>
      </c>
    </row>
    <row r="51" spans="2:13" ht="27.75" customHeight="1" x14ac:dyDescent="0.2">
      <c r="B51" s="1175"/>
      <c r="C51" s="1176"/>
      <c r="D51" s="104"/>
      <c r="E51" s="1181" t="s">
        <v>42</v>
      </c>
      <c r="F51" s="1181"/>
      <c r="G51" s="1181"/>
      <c r="H51" s="1182"/>
      <c r="I51" s="345" t="s">
        <v>483</v>
      </c>
      <c r="J51" s="346" t="s">
        <v>483</v>
      </c>
      <c r="K51" s="346" t="s">
        <v>483</v>
      </c>
      <c r="L51" s="346" t="s">
        <v>483</v>
      </c>
      <c r="M51" s="347" t="s">
        <v>483</v>
      </c>
    </row>
    <row r="52" spans="2:13" ht="27.75" customHeight="1" x14ac:dyDescent="0.2">
      <c r="B52" s="1177"/>
      <c r="C52" s="1178"/>
      <c r="D52" s="104"/>
      <c r="E52" s="1181" t="s">
        <v>43</v>
      </c>
      <c r="F52" s="1181"/>
      <c r="G52" s="1181"/>
      <c r="H52" s="1182"/>
      <c r="I52" s="345">
        <v>44437</v>
      </c>
      <c r="J52" s="346">
        <v>43775</v>
      </c>
      <c r="K52" s="346">
        <v>46160</v>
      </c>
      <c r="L52" s="346">
        <v>44147</v>
      </c>
      <c r="M52" s="347">
        <v>48142</v>
      </c>
    </row>
    <row r="53" spans="2:13" ht="27.75" customHeight="1" thickBot="1" x14ac:dyDescent="0.25">
      <c r="B53" s="1188" t="s">
        <v>19</v>
      </c>
      <c r="C53" s="1189"/>
      <c r="D53" s="108"/>
      <c r="E53" s="1190" t="s">
        <v>44</v>
      </c>
      <c r="F53" s="1190"/>
      <c r="G53" s="1190"/>
      <c r="H53" s="1191"/>
      <c r="I53" s="348">
        <v>-76662</v>
      </c>
      <c r="J53" s="349">
        <v>-65262</v>
      </c>
      <c r="K53" s="349">
        <v>-69641</v>
      </c>
      <c r="L53" s="349">
        <v>-77907</v>
      </c>
      <c r="M53" s="350">
        <v>-72285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cHMMz6oiTK3piCnm260IOGaNoo0Bdz9SP/r9pwqfH5E+LjxwAnWCYWOGR0VSZCX6mrbGil8Gn6+k2q7cBlJEg==" saltValue="l8S898pE6p8EC1wxB8Lj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200" t="s">
        <v>46</v>
      </c>
      <c r="D55" s="1200"/>
      <c r="E55" s="1201"/>
      <c r="F55" s="120">
        <v>29999</v>
      </c>
      <c r="G55" s="120">
        <v>34785</v>
      </c>
      <c r="H55" s="121">
        <v>35938</v>
      </c>
    </row>
    <row r="56" spans="2:8" ht="52.5" customHeight="1" x14ac:dyDescent="0.2">
      <c r="B56" s="122"/>
      <c r="C56" s="1202" t="s">
        <v>47</v>
      </c>
      <c r="D56" s="1202"/>
      <c r="E56" s="1203"/>
      <c r="F56" s="123">
        <v>578</v>
      </c>
      <c r="G56" s="123">
        <v>736</v>
      </c>
      <c r="H56" s="124">
        <v>1908</v>
      </c>
    </row>
    <row r="57" spans="2:8" ht="53.25" customHeight="1" x14ac:dyDescent="0.2">
      <c r="B57" s="122"/>
      <c r="C57" s="1204" t="s">
        <v>48</v>
      </c>
      <c r="D57" s="1204"/>
      <c r="E57" s="1205"/>
      <c r="F57" s="125">
        <v>35979</v>
      </c>
      <c r="G57" s="125">
        <v>41343</v>
      </c>
      <c r="H57" s="126">
        <v>42100</v>
      </c>
    </row>
    <row r="58" spans="2:8" ht="45.75" customHeight="1" x14ac:dyDescent="0.2">
      <c r="B58" s="127"/>
      <c r="C58" s="1192" t="s">
        <v>553</v>
      </c>
      <c r="D58" s="1193"/>
      <c r="E58" s="1194"/>
      <c r="F58" s="128">
        <v>7389</v>
      </c>
      <c r="G58" s="128">
        <v>11052</v>
      </c>
      <c r="H58" s="129">
        <v>12702</v>
      </c>
    </row>
    <row r="59" spans="2:8" ht="45.75" customHeight="1" x14ac:dyDescent="0.2">
      <c r="B59" s="127"/>
      <c r="C59" s="1192" t="s">
        <v>552</v>
      </c>
      <c r="D59" s="1193"/>
      <c r="E59" s="1194"/>
      <c r="F59" s="128">
        <v>20249</v>
      </c>
      <c r="G59" s="128">
        <v>20657</v>
      </c>
      <c r="H59" s="129">
        <v>19575</v>
      </c>
    </row>
    <row r="60" spans="2:8" ht="45.75" customHeight="1" x14ac:dyDescent="0.2">
      <c r="B60" s="127"/>
      <c r="C60" s="1192" t="s">
        <v>555</v>
      </c>
      <c r="D60" s="1193"/>
      <c r="E60" s="1194"/>
      <c r="F60" s="128">
        <v>3049</v>
      </c>
      <c r="G60" s="128">
        <v>3844</v>
      </c>
      <c r="H60" s="129">
        <v>4277</v>
      </c>
    </row>
    <row r="61" spans="2:8" ht="45.75" customHeight="1" x14ac:dyDescent="0.2">
      <c r="B61" s="127"/>
      <c r="C61" s="1192" t="s">
        <v>554</v>
      </c>
      <c r="D61" s="1193"/>
      <c r="E61" s="1194"/>
      <c r="F61" s="128">
        <v>3571</v>
      </c>
      <c r="G61" s="128">
        <v>4177</v>
      </c>
      <c r="H61" s="129">
        <v>3976</v>
      </c>
    </row>
    <row r="62" spans="2:8" ht="45.75" customHeight="1" thickBot="1" x14ac:dyDescent="0.25">
      <c r="B62" s="130"/>
      <c r="C62" s="1195" t="s">
        <v>556</v>
      </c>
      <c r="D62" s="1196"/>
      <c r="E62" s="1197"/>
      <c r="F62" s="131">
        <v>1128</v>
      </c>
      <c r="G62" s="131">
        <v>1132</v>
      </c>
      <c r="H62" s="132">
        <v>1141</v>
      </c>
    </row>
    <row r="63" spans="2:8" ht="52.5" customHeight="1" thickBot="1" x14ac:dyDescent="0.25">
      <c r="B63" s="133"/>
      <c r="C63" s="1198" t="s">
        <v>49</v>
      </c>
      <c r="D63" s="1198"/>
      <c r="E63" s="1199"/>
      <c r="F63" s="134">
        <v>66556</v>
      </c>
      <c r="G63" s="134">
        <v>76865</v>
      </c>
      <c r="H63" s="135">
        <v>79946</v>
      </c>
    </row>
    <row r="64" spans="2:8" ht="13" x14ac:dyDescent="0.2"/>
  </sheetData>
  <sheetProtection algorithmName="SHA-512" hashValue="1w8n1+wh30XeJORBYg6p6Wc20Y6m4K+mhb1ViTOuJAZ5p8qOtDSP9Jr7kikGG6Zcod5AkB3e6yts0qtdwMPg9A==" saltValue="53o4Mguy3LX7n2yifz/x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521</v>
      </c>
      <c r="G2" s="149"/>
      <c r="H2" s="150"/>
    </row>
    <row r="3" spans="1:8" x14ac:dyDescent="0.2">
      <c r="A3" s="146" t="s">
        <v>514</v>
      </c>
      <c r="B3" s="151"/>
      <c r="C3" s="152"/>
      <c r="D3" s="153">
        <v>70531</v>
      </c>
      <c r="E3" s="154"/>
      <c r="F3" s="155">
        <v>51681</v>
      </c>
      <c r="G3" s="156"/>
      <c r="H3" s="157"/>
    </row>
    <row r="4" spans="1:8" x14ac:dyDescent="0.2">
      <c r="A4" s="158"/>
      <c r="B4" s="159"/>
      <c r="C4" s="160"/>
      <c r="D4" s="161">
        <v>44905</v>
      </c>
      <c r="E4" s="162"/>
      <c r="F4" s="163">
        <v>37226</v>
      </c>
      <c r="G4" s="164"/>
      <c r="H4" s="165"/>
    </row>
    <row r="5" spans="1:8" x14ac:dyDescent="0.2">
      <c r="A5" s="146" t="s">
        <v>516</v>
      </c>
      <c r="B5" s="151"/>
      <c r="C5" s="152"/>
      <c r="D5" s="153">
        <v>126427</v>
      </c>
      <c r="E5" s="154"/>
      <c r="F5" s="155">
        <v>50465</v>
      </c>
      <c r="G5" s="156"/>
      <c r="H5" s="157"/>
    </row>
    <row r="6" spans="1:8" x14ac:dyDescent="0.2">
      <c r="A6" s="158"/>
      <c r="B6" s="159"/>
      <c r="C6" s="160"/>
      <c r="D6" s="161">
        <v>82786</v>
      </c>
      <c r="E6" s="162"/>
      <c r="F6" s="163">
        <v>34193</v>
      </c>
      <c r="G6" s="164"/>
      <c r="H6" s="165"/>
    </row>
    <row r="7" spans="1:8" x14ac:dyDescent="0.2">
      <c r="A7" s="146" t="s">
        <v>517</v>
      </c>
      <c r="B7" s="151"/>
      <c r="C7" s="152"/>
      <c r="D7" s="153">
        <v>90312</v>
      </c>
      <c r="E7" s="154"/>
      <c r="F7" s="155">
        <v>51679</v>
      </c>
      <c r="G7" s="156"/>
      <c r="H7" s="157"/>
    </row>
    <row r="8" spans="1:8" x14ac:dyDescent="0.2">
      <c r="A8" s="158"/>
      <c r="B8" s="159"/>
      <c r="C8" s="160"/>
      <c r="D8" s="161">
        <v>58731</v>
      </c>
      <c r="E8" s="162"/>
      <c r="F8" s="163">
        <v>35132</v>
      </c>
      <c r="G8" s="164"/>
      <c r="H8" s="165"/>
    </row>
    <row r="9" spans="1:8" x14ac:dyDescent="0.2">
      <c r="A9" s="146" t="s">
        <v>518</v>
      </c>
      <c r="B9" s="151"/>
      <c r="C9" s="152"/>
      <c r="D9" s="153">
        <v>69492</v>
      </c>
      <c r="E9" s="154"/>
      <c r="F9" s="155">
        <v>49665</v>
      </c>
      <c r="G9" s="156"/>
      <c r="H9" s="157"/>
    </row>
    <row r="10" spans="1:8" x14ac:dyDescent="0.2">
      <c r="A10" s="158"/>
      <c r="B10" s="159"/>
      <c r="C10" s="160"/>
      <c r="D10" s="161">
        <v>29467</v>
      </c>
      <c r="E10" s="162"/>
      <c r="F10" s="163">
        <v>34678</v>
      </c>
      <c r="G10" s="164"/>
      <c r="H10" s="165"/>
    </row>
    <row r="11" spans="1:8" x14ac:dyDescent="0.2">
      <c r="A11" s="146" t="s">
        <v>519</v>
      </c>
      <c r="B11" s="151"/>
      <c r="C11" s="152"/>
      <c r="D11" s="153">
        <v>145203</v>
      </c>
      <c r="E11" s="154"/>
      <c r="F11" s="155">
        <v>63439</v>
      </c>
      <c r="G11" s="156"/>
      <c r="H11" s="157"/>
    </row>
    <row r="12" spans="1:8" x14ac:dyDescent="0.2">
      <c r="A12" s="158"/>
      <c r="B12" s="159"/>
      <c r="C12" s="166"/>
      <c r="D12" s="161">
        <v>101684</v>
      </c>
      <c r="E12" s="162"/>
      <c r="F12" s="163">
        <v>46463</v>
      </c>
      <c r="G12" s="164"/>
      <c r="H12" s="165"/>
    </row>
    <row r="13" spans="1:8" x14ac:dyDescent="0.2">
      <c r="A13" s="146"/>
      <c r="B13" s="151"/>
      <c r="C13" s="152"/>
      <c r="D13" s="153">
        <v>100393</v>
      </c>
      <c r="E13" s="154"/>
      <c r="F13" s="155">
        <v>53386</v>
      </c>
      <c r="G13" s="167"/>
      <c r="H13" s="157"/>
    </row>
    <row r="14" spans="1:8" x14ac:dyDescent="0.2">
      <c r="A14" s="158"/>
      <c r="B14" s="159"/>
      <c r="C14" s="160"/>
      <c r="D14" s="161">
        <v>63515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2.9</v>
      </c>
      <c r="C19" s="168">
        <f>ROUND(VALUE(SUBSTITUTE(実質収支比率等に係る経年分析!G$48,"▲","-")),2)</f>
        <v>5.52</v>
      </c>
      <c r="D19" s="168">
        <f>ROUND(VALUE(SUBSTITUTE(実質収支比率等に係る経年分析!H$48,"▲","-")),2)</f>
        <v>7.44</v>
      </c>
      <c r="E19" s="168">
        <f>ROUND(VALUE(SUBSTITUTE(実質収支比率等に係る経年分析!I$48,"▲","-")),2)</f>
        <v>7.41</v>
      </c>
      <c r="F19" s="168">
        <f>ROUND(VALUE(SUBSTITUTE(実質収支比率等に係る経年分析!J$48,"▲","-")),2)</f>
        <v>3.79</v>
      </c>
    </row>
    <row r="20" spans="1:11" x14ac:dyDescent="0.2">
      <c r="A20" s="168" t="s">
        <v>53</v>
      </c>
      <c r="B20" s="168">
        <f>ROUND(VALUE(SUBSTITUTE(実質収支比率等に係る経年分析!F$47,"▲","-")),2)</f>
        <v>35.6</v>
      </c>
      <c r="C20" s="168">
        <f>ROUND(VALUE(SUBSTITUTE(実質収支比率等に係る経年分析!G$47,"▲","-")),2)</f>
        <v>36.22</v>
      </c>
      <c r="D20" s="168">
        <f>ROUND(VALUE(SUBSTITUTE(実質収支比率等に係る経年分析!H$47,"▲","-")),2)</f>
        <v>36.630000000000003</v>
      </c>
      <c r="E20" s="168">
        <f>ROUND(VALUE(SUBSTITUTE(実質収支比率等に係る経年分析!I$47,"▲","-")),2)</f>
        <v>40.119999999999997</v>
      </c>
      <c r="F20" s="168">
        <f>ROUND(VALUE(SUBSTITUTE(実質収支比率等に係る経年分析!J$47,"▲","-")),2)</f>
        <v>39.06</v>
      </c>
    </row>
    <row r="21" spans="1:11" x14ac:dyDescent="0.2">
      <c r="A21" s="168" t="s">
        <v>54</v>
      </c>
      <c r="B21" s="168">
        <f>IF(ISNUMBER(VALUE(SUBSTITUTE(実質収支比率等に係る経年分析!F$49,"▲","-"))),ROUND(VALUE(SUBSTITUTE(実質収支比率等に係る経年分析!F$49,"▲","-")),2),NA())</f>
        <v>-3.18</v>
      </c>
      <c r="C21" s="168">
        <f>IF(ISNUMBER(VALUE(SUBSTITUTE(実質収支比率等に係る経年分析!G$49,"▲","-"))),ROUND(VALUE(SUBSTITUTE(実質収支比率等に係る経年分析!G$49,"▲","-")),2),NA())</f>
        <v>3.57</v>
      </c>
      <c r="D21" s="168">
        <f>IF(ISNUMBER(VALUE(SUBSTITUTE(実質収支比率等に係る経年分析!H$49,"▲","-"))),ROUND(VALUE(SUBSTITUTE(実質収支比率等に係る経年分析!H$49,"▲","-")),2),NA())</f>
        <v>3.71</v>
      </c>
      <c r="E21" s="168">
        <f>IF(ISNUMBER(VALUE(SUBSTITUTE(実質収支比率等に係る経年分析!I$49,"▲","-"))),ROUND(VALUE(SUBSTITUTE(実質収支比率等に係る経年分析!I$49,"▲","-")),2),NA())</f>
        <v>5.9</v>
      </c>
      <c r="F21" s="168">
        <f>IF(ISNUMBER(VALUE(SUBSTITUTE(実質収支比率等に係る経年分析!J$49,"▲","-"))),ROUND(VALUE(SUBSTITUTE(実質収支比率等に係る経年分析!J$49,"▲","-")),2),NA())</f>
        <v>-1.95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用地特別会計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0.44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7.41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5848</v>
      </c>
      <c r="E42" s="170"/>
      <c r="F42" s="170"/>
      <c r="G42" s="170">
        <f>'実質公債費比率（分子）の構造'!L$52</f>
        <v>5439</v>
      </c>
      <c r="H42" s="170"/>
      <c r="I42" s="170"/>
      <c r="J42" s="170">
        <f>'実質公債費比率（分子）の構造'!M$52</f>
        <v>5209</v>
      </c>
      <c r="K42" s="170"/>
      <c r="L42" s="170"/>
      <c r="M42" s="170">
        <f>'実質公債費比率（分子）の構造'!N$52</f>
        <v>4802</v>
      </c>
      <c r="N42" s="170"/>
      <c r="O42" s="170"/>
      <c r="P42" s="170">
        <f>'実質公債費比率（分子）の構造'!O$52</f>
        <v>4382</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148</v>
      </c>
      <c r="C44" s="170"/>
      <c r="D44" s="170"/>
      <c r="E44" s="170">
        <f>'実質公債費比率（分子）の構造'!L$50</f>
        <v>263</v>
      </c>
      <c r="F44" s="170"/>
      <c r="G44" s="170"/>
      <c r="H44" s="170">
        <f>'実質公債費比率（分子）の構造'!M$50</f>
        <v>294</v>
      </c>
      <c r="I44" s="170"/>
      <c r="J44" s="170"/>
      <c r="K44" s="170">
        <f>'実質公債費比率（分子）の構造'!N$50</f>
        <v>284</v>
      </c>
      <c r="L44" s="170"/>
      <c r="M44" s="170"/>
      <c r="N44" s="170">
        <f>'実質公債費比率（分子）の構造'!O$50</f>
        <v>225</v>
      </c>
      <c r="O44" s="170"/>
      <c r="P44" s="170"/>
    </row>
    <row r="45" spans="1:16" x14ac:dyDescent="0.2">
      <c r="A45" s="170" t="s">
        <v>63</v>
      </c>
      <c r="B45" s="170">
        <f>'実質公債費比率（分子）の構造'!K$49</f>
        <v>92</v>
      </c>
      <c r="C45" s="170"/>
      <c r="D45" s="170"/>
      <c r="E45" s="170">
        <f>'実質公債費比率（分子）の構造'!L$49</f>
        <v>100</v>
      </c>
      <c r="F45" s="170"/>
      <c r="G45" s="170"/>
      <c r="H45" s="170">
        <f>'実質公債費比率（分子）の構造'!M$49</f>
        <v>93</v>
      </c>
      <c r="I45" s="170"/>
      <c r="J45" s="170"/>
      <c r="K45" s="170">
        <f>'実質公債費比率（分子）の構造'!N$49</f>
        <v>95</v>
      </c>
      <c r="L45" s="170"/>
      <c r="M45" s="170"/>
      <c r="N45" s="170">
        <f>'実質公債費比率（分子）の構造'!O$49</f>
        <v>118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14</v>
      </c>
      <c r="C47" s="170"/>
      <c r="D47" s="170"/>
      <c r="E47" s="170">
        <f>'実質公債費比率（分子）の構造'!L$47</f>
        <v>14</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3204</v>
      </c>
      <c r="C49" s="170"/>
      <c r="D49" s="170"/>
      <c r="E49" s="170">
        <f>'実質公債費比率（分子）の構造'!L$45</f>
        <v>1667</v>
      </c>
      <c r="F49" s="170"/>
      <c r="G49" s="170"/>
      <c r="H49" s="170">
        <f>'実質公債費比率（分子）の構造'!M$45</f>
        <v>1468</v>
      </c>
      <c r="I49" s="170"/>
      <c r="J49" s="170"/>
      <c r="K49" s="170">
        <f>'実質公債費比率（分子）の構造'!N$45</f>
        <v>1593</v>
      </c>
      <c r="L49" s="170"/>
      <c r="M49" s="170"/>
      <c r="N49" s="170">
        <f>'実質公債費比率（分子）の構造'!O$45</f>
        <v>1517</v>
      </c>
      <c r="O49" s="170"/>
      <c r="P49" s="170"/>
    </row>
    <row r="50" spans="1:16" x14ac:dyDescent="0.2">
      <c r="A50" s="170" t="s">
        <v>67</v>
      </c>
      <c r="B50" s="170" t="e">
        <f>NA()</f>
        <v>#N/A</v>
      </c>
      <c r="C50" s="170">
        <f>IF(ISNUMBER('実質公債費比率（分子）の構造'!K$53),'実質公債費比率（分子）の構造'!K$53,NA())</f>
        <v>-2390</v>
      </c>
      <c r="D50" s="170" t="e">
        <f>NA()</f>
        <v>#N/A</v>
      </c>
      <c r="E50" s="170" t="e">
        <f>NA()</f>
        <v>#N/A</v>
      </c>
      <c r="F50" s="170">
        <f>IF(ISNUMBER('実質公債費比率（分子）の構造'!L$53),'実質公債費比率（分子）の構造'!L$53,NA())</f>
        <v>-3395</v>
      </c>
      <c r="G50" s="170" t="e">
        <f>NA()</f>
        <v>#N/A</v>
      </c>
      <c r="H50" s="170" t="e">
        <f>NA()</f>
        <v>#N/A</v>
      </c>
      <c r="I50" s="170">
        <f>IF(ISNUMBER('実質公債費比率（分子）の構造'!M$53),'実質公債費比率（分子）の構造'!M$53,NA())</f>
        <v>-3354</v>
      </c>
      <c r="J50" s="170" t="e">
        <f>NA()</f>
        <v>#N/A</v>
      </c>
      <c r="K50" s="170" t="e">
        <f>NA()</f>
        <v>#N/A</v>
      </c>
      <c r="L50" s="170">
        <f>IF(ISNUMBER('実質公債費比率（分子）の構造'!N$53),'実質公債費比率（分子）の構造'!N$53,NA())</f>
        <v>-2830</v>
      </c>
      <c r="M50" s="170" t="e">
        <f>NA()</f>
        <v>#N/A</v>
      </c>
      <c r="N50" s="170" t="e">
        <f>NA()</f>
        <v>#N/A</v>
      </c>
      <c r="O50" s="170">
        <f>IF(ISNUMBER('実質公債費比率（分子）の構造'!O$53),'実質公債費比率（分子）の構造'!O$53,NA())</f>
        <v>-2522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44437</v>
      </c>
      <c r="E56" s="169"/>
      <c r="F56" s="169"/>
      <c r="G56" s="169">
        <f>'将来負担比率（分子）の構造'!J$52</f>
        <v>43775</v>
      </c>
      <c r="H56" s="169"/>
      <c r="I56" s="169"/>
      <c r="J56" s="169">
        <f>'将来負担比率（分子）の構造'!K$52</f>
        <v>46160</v>
      </c>
      <c r="K56" s="169"/>
      <c r="L56" s="169"/>
      <c r="M56" s="169">
        <f>'将来負担比率（分子）の構造'!L$52</f>
        <v>44147</v>
      </c>
      <c r="N56" s="169"/>
      <c r="O56" s="169"/>
      <c r="P56" s="169">
        <f>'将来負担比率（分子）の構造'!M$52</f>
        <v>48142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64561</v>
      </c>
      <c r="E58" s="169"/>
      <c r="F58" s="169"/>
      <c r="G58" s="169">
        <f>'将来負担比率（分子）の構造'!J$50</f>
        <v>66610</v>
      </c>
      <c r="H58" s="169"/>
      <c r="I58" s="169"/>
      <c r="J58" s="169">
        <f>'将来負担比率（分子）の構造'!K$50</f>
        <v>69111</v>
      </c>
      <c r="K58" s="169"/>
      <c r="L58" s="169"/>
      <c r="M58" s="169">
        <f>'将来負担比率（分子）の構造'!L$50</f>
        <v>79503</v>
      </c>
      <c r="N58" s="169"/>
      <c r="O58" s="169"/>
      <c r="P58" s="169">
        <f>'将来負担比率（分子）の構造'!M$50</f>
        <v>82421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32</v>
      </c>
      <c r="C61" s="169"/>
      <c r="D61" s="169"/>
      <c r="E61" s="169">
        <f>'将来負担比率（分子）の構造'!J$46</f>
        <v>27</v>
      </c>
      <c r="F61" s="169"/>
      <c r="G61" s="169"/>
      <c r="H61" s="169">
        <f>'将来負担比率（分子）の構造'!K$46</f>
        <v>23</v>
      </c>
      <c r="I61" s="169"/>
      <c r="J61" s="169"/>
      <c r="K61" s="169">
        <f>'将来負担比率（分子）の構造'!L$46</f>
        <v>18</v>
      </c>
      <c r="L61" s="169"/>
      <c r="M61" s="169"/>
      <c r="N61" s="169">
        <f>'将来負担比率（分子）の構造'!M$46</f>
        <v>14</v>
      </c>
      <c r="O61" s="169"/>
      <c r="P61" s="169"/>
    </row>
    <row r="62" spans="1:16" x14ac:dyDescent="0.2">
      <c r="A62" s="169" t="s">
        <v>35</v>
      </c>
      <c r="B62" s="169">
        <f>'将来負担比率（分子）の構造'!I$45</f>
        <v>16457</v>
      </c>
      <c r="C62" s="169"/>
      <c r="D62" s="169"/>
      <c r="E62" s="169">
        <f>'将来負担比率（分子）の構造'!J$45</f>
        <v>14932</v>
      </c>
      <c r="F62" s="169"/>
      <c r="G62" s="169"/>
      <c r="H62" s="169">
        <f>'将来負担比率（分子）の構造'!K$45</f>
        <v>14718</v>
      </c>
      <c r="I62" s="169"/>
      <c r="J62" s="169"/>
      <c r="K62" s="169">
        <f>'将来負担比率（分子）の構造'!L$45</f>
        <v>13992</v>
      </c>
      <c r="L62" s="169"/>
      <c r="M62" s="169"/>
      <c r="N62" s="169">
        <f>'将来負担比率（分子）の構造'!M$45</f>
        <v>13489</v>
      </c>
      <c r="O62" s="169"/>
      <c r="P62" s="169"/>
    </row>
    <row r="63" spans="1:16" x14ac:dyDescent="0.2">
      <c r="A63" s="169" t="s">
        <v>34</v>
      </c>
      <c r="B63" s="169">
        <f>'将来負担比率（分子）の構造'!I$44</f>
        <v>1155</v>
      </c>
      <c r="C63" s="169"/>
      <c r="D63" s="169"/>
      <c r="E63" s="169">
        <f>'将来負担比率（分子）の構造'!J$44</f>
        <v>1344</v>
      </c>
      <c r="F63" s="169"/>
      <c r="G63" s="169"/>
      <c r="H63" s="169">
        <f>'将来負担比率（分子）の構造'!K$44</f>
        <v>1441</v>
      </c>
      <c r="I63" s="169"/>
      <c r="J63" s="169"/>
      <c r="K63" s="169">
        <f>'将来負担比率（分子）の構造'!L$44</f>
        <v>1701</v>
      </c>
      <c r="L63" s="169"/>
      <c r="M63" s="169"/>
      <c r="N63" s="169">
        <f>'将来負担比率（分子）の構造'!M$44</f>
        <v>1788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5327</v>
      </c>
      <c r="C65" s="169"/>
      <c r="D65" s="169"/>
      <c r="E65" s="169">
        <f>'将来負担比率（分子）の構造'!J$42</f>
        <v>4797</v>
      </c>
      <c r="F65" s="169"/>
      <c r="G65" s="169"/>
      <c r="H65" s="169">
        <f>'将来負担比率（分子）の構造'!K$42</f>
        <v>5649</v>
      </c>
      <c r="I65" s="169"/>
      <c r="J65" s="169"/>
      <c r="K65" s="169">
        <f>'将来負担比率（分子）の構造'!L$42</f>
        <v>6145</v>
      </c>
      <c r="L65" s="169"/>
      <c r="M65" s="169"/>
      <c r="N65" s="169">
        <f>'将来負担比率（分子）の構造'!M$42</f>
        <v>6946</v>
      </c>
      <c r="O65" s="169"/>
      <c r="P65" s="169"/>
    </row>
    <row r="66" spans="1:16" x14ac:dyDescent="0.2">
      <c r="A66" s="169" t="s">
        <v>31</v>
      </c>
      <c r="B66" s="169">
        <f>'将来負担比率（分子）の構造'!I$41</f>
        <v>9365</v>
      </c>
      <c r="C66" s="169"/>
      <c r="D66" s="169"/>
      <c r="E66" s="169">
        <f>'将来負担比率（分子）の構造'!J$41</f>
        <v>24022</v>
      </c>
      <c r="F66" s="169"/>
      <c r="G66" s="169"/>
      <c r="H66" s="169">
        <f>'将来負担比率（分子）の構造'!K$41</f>
        <v>23800</v>
      </c>
      <c r="I66" s="169"/>
      <c r="J66" s="169"/>
      <c r="K66" s="169">
        <f>'将来負担比率（分子）の構造'!L$41</f>
        <v>23887</v>
      </c>
      <c r="L66" s="169"/>
      <c r="M66" s="169"/>
      <c r="N66" s="169">
        <f>'将来負担比率（分子）の構造'!M$41</f>
        <v>36043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29999</v>
      </c>
      <c r="C72" s="173">
        <f>基金残高に係る経年分析!G55</f>
        <v>34785</v>
      </c>
      <c r="D72" s="173">
        <f>基金残高に係る経年分析!H55</f>
        <v>35938</v>
      </c>
    </row>
    <row r="73" spans="1:16" x14ac:dyDescent="0.2">
      <c r="A73" s="172" t="s">
        <v>74</v>
      </c>
      <c r="B73" s="173">
        <f>基金残高に係る経年分析!F56</f>
        <v>578</v>
      </c>
      <c r="C73" s="173">
        <f>基金残高に係る経年分析!G56</f>
        <v>736</v>
      </c>
      <c r="D73" s="173">
        <f>基金残高に係る経年分析!H56</f>
        <v>1908</v>
      </c>
    </row>
    <row r="74" spans="1:16" x14ac:dyDescent="0.2">
      <c r="A74" s="172" t="s">
        <v>75</v>
      </c>
      <c r="B74" s="173">
        <f>基金残高に係る経年分析!F57</f>
        <v>35979</v>
      </c>
      <c r="C74" s="173">
        <f>基金残高に係る経年分析!G57</f>
        <v>41343</v>
      </c>
      <c r="D74" s="173">
        <f>基金残高に係る経年分析!H57</f>
        <v>42100</v>
      </c>
    </row>
  </sheetData>
  <sheetProtection algorithmName="SHA-512" hashValue="es29RlXexTOSkwuB0HprOgHIChInxElJnalpZZF8N2RFMqYkRzOtYkAYN+0MzQ6l1WkWt6XQwmmVe4q9wWretw==" saltValue="GQSj5o7Wh7MZ6MCw3+5R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38446556</v>
      </c>
      <c r="S5" s="600"/>
      <c r="T5" s="600"/>
      <c r="U5" s="600"/>
      <c r="V5" s="600"/>
      <c r="W5" s="600"/>
      <c r="X5" s="600"/>
      <c r="Y5" s="601"/>
      <c r="Z5" s="602">
        <v>18.899999999999999</v>
      </c>
      <c r="AA5" s="602"/>
      <c r="AB5" s="602"/>
      <c r="AC5" s="602"/>
      <c r="AD5" s="603">
        <v>38446556</v>
      </c>
      <c r="AE5" s="603"/>
      <c r="AF5" s="603"/>
      <c r="AG5" s="603"/>
      <c r="AH5" s="603"/>
      <c r="AI5" s="603"/>
      <c r="AJ5" s="603"/>
      <c r="AK5" s="603"/>
      <c r="AL5" s="604">
        <v>40.799999999999997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38446556</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459634</v>
      </c>
      <c r="S6" s="611"/>
      <c r="T6" s="611"/>
      <c r="U6" s="611"/>
      <c r="V6" s="611"/>
      <c r="W6" s="611"/>
      <c r="X6" s="611"/>
      <c r="Y6" s="612"/>
      <c r="Z6" s="613">
        <v>0.2</v>
      </c>
      <c r="AA6" s="613"/>
      <c r="AB6" s="613"/>
      <c r="AC6" s="613"/>
      <c r="AD6" s="614">
        <v>459634</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38446556</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1022528</v>
      </c>
      <c r="CS6" s="611"/>
      <c r="CT6" s="611"/>
      <c r="CU6" s="611"/>
      <c r="CV6" s="611"/>
      <c r="CW6" s="611"/>
      <c r="CX6" s="611"/>
      <c r="CY6" s="612"/>
      <c r="CZ6" s="604">
        <v>0.5</v>
      </c>
      <c r="DA6" s="605"/>
      <c r="DB6" s="605"/>
      <c r="DC6" s="621"/>
      <c r="DD6" s="619">
        <v>181488</v>
      </c>
      <c r="DE6" s="611"/>
      <c r="DF6" s="611"/>
      <c r="DG6" s="611"/>
      <c r="DH6" s="611"/>
      <c r="DI6" s="611"/>
      <c r="DJ6" s="611"/>
      <c r="DK6" s="611"/>
      <c r="DL6" s="611"/>
      <c r="DM6" s="611"/>
      <c r="DN6" s="611"/>
      <c r="DO6" s="611"/>
      <c r="DP6" s="612"/>
      <c r="DQ6" s="619">
        <v>1022528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146652</v>
      </c>
      <c r="S7" s="611"/>
      <c r="T7" s="611"/>
      <c r="U7" s="611"/>
      <c r="V7" s="611"/>
      <c r="W7" s="611"/>
      <c r="X7" s="611"/>
      <c r="Y7" s="612"/>
      <c r="Z7" s="613">
        <v>0.1</v>
      </c>
      <c r="AA7" s="613"/>
      <c r="AB7" s="613"/>
      <c r="AC7" s="613"/>
      <c r="AD7" s="614">
        <v>146652</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36194283</v>
      </c>
      <c r="BH7" s="611"/>
      <c r="BI7" s="611"/>
      <c r="BJ7" s="611"/>
      <c r="BK7" s="611"/>
      <c r="BL7" s="611"/>
      <c r="BM7" s="611"/>
      <c r="BN7" s="612"/>
      <c r="BO7" s="613">
        <v>94.1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36734303</v>
      </c>
      <c r="CS7" s="611"/>
      <c r="CT7" s="611"/>
      <c r="CU7" s="611"/>
      <c r="CV7" s="611"/>
      <c r="CW7" s="611"/>
      <c r="CX7" s="611"/>
      <c r="CY7" s="612"/>
      <c r="CZ7" s="613">
        <v>18.5</v>
      </c>
      <c r="DA7" s="613"/>
      <c r="DB7" s="613"/>
      <c r="DC7" s="613"/>
      <c r="DD7" s="619">
        <v>18333630</v>
      </c>
      <c r="DE7" s="611"/>
      <c r="DF7" s="611"/>
      <c r="DG7" s="611"/>
      <c r="DH7" s="611"/>
      <c r="DI7" s="611"/>
      <c r="DJ7" s="611"/>
      <c r="DK7" s="611"/>
      <c r="DL7" s="611"/>
      <c r="DM7" s="611"/>
      <c r="DN7" s="611"/>
      <c r="DO7" s="611"/>
      <c r="DP7" s="612"/>
      <c r="DQ7" s="619">
        <v>22004287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781392</v>
      </c>
      <c r="S8" s="611"/>
      <c r="T8" s="611"/>
      <c r="U8" s="611"/>
      <c r="V8" s="611"/>
      <c r="W8" s="611"/>
      <c r="X8" s="611"/>
      <c r="Y8" s="612"/>
      <c r="Z8" s="613">
        <v>0.4</v>
      </c>
      <c r="AA8" s="613"/>
      <c r="AB8" s="613"/>
      <c r="AC8" s="613"/>
      <c r="AD8" s="614">
        <v>781392</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712626</v>
      </c>
      <c r="BH8" s="611"/>
      <c r="BI8" s="611"/>
      <c r="BJ8" s="611"/>
      <c r="BK8" s="611"/>
      <c r="BL8" s="611"/>
      <c r="BM8" s="611"/>
      <c r="BN8" s="612"/>
      <c r="BO8" s="613">
        <v>1.9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81394830</v>
      </c>
      <c r="CS8" s="611"/>
      <c r="CT8" s="611"/>
      <c r="CU8" s="611"/>
      <c r="CV8" s="611"/>
      <c r="CW8" s="611"/>
      <c r="CX8" s="611"/>
      <c r="CY8" s="612"/>
      <c r="CZ8" s="613">
        <v>41</v>
      </c>
      <c r="DA8" s="613"/>
      <c r="DB8" s="613"/>
      <c r="DC8" s="613"/>
      <c r="DD8" s="619">
        <v>1647334</v>
      </c>
      <c r="DE8" s="611"/>
      <c r="DF8" s="611"/>
      <c r="DG8" s="611"/>
      <c r="DH8" s="611"/>
      <c r="DI8" s="611"/>
      <c r="DJ8" s="611"/>
      <c r="DK8" s="611"/>
      <c r="DL8" s="611"/>
      <c r="DM8" s="611"/>
      <c r="DN8" s="611"/>
      <c r="DO8" s="611"/>
      <c r="DP8" s="612"/>
      <c r="DQ8" s="619">
        <v>45989219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842180</v>
      </c>
      <c r="S9" s="611"/>
      <c r="T9" s="611"/>
      <c r="U9" s="611"/>
      <c r="V9" s="611"/>
      <c r="W9" s="611"/>
      <c r="X9" s="611"/>
      <c r="Y9" s="612"/>
      <c r="Z9" s="613">
        <v>0.4</v>
      </c>
      <c r="AA9" s="613"/>
      <c r="AB9" s="613"/>
      <c r="AC9" s="613"/>
      <c r="AD9" s="614">
        <v>842180</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35481657</v>
      </c>
      <c r="BH9" s="611"/>
      <c r="BI9" s="611"/>
      <c r="BJ9" s="611"/>
      <c r="BK9" s="611"/>
      <c r="BL9" s="611"/>
      <c r="BM9" s="611"/>
      <c r="BN9" s="612"/>
      <c r="BO9" s="613">
        <v>92.3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13144113</v>
      </c>
      <c r="CS9" s="611"/>
      <c r="CT9" s="611"/>
      <c r="CU9" s="611"/>
      <c r="CV9" s="611"/>
      <c r="CW9" s="611"/>
      <c r="CX9" s="611"/>
      <c r="CY9" s="612"/>
      <c r="CZ9" s="613">
        <v>6.6</v>
      </c>
      <c r="DA9" s="613"/>
      <c r="DB9" s="613"/>
      <c r="DC9" s="613"/>
      <c r="DD9" s="619">
        <v>764226</v>
      </c>
      <c r="DE9" s="611"/>
      <c r="DF9" s="611"/>
      <c r="DG9" s="611"/>
      <c r="DH9" s="611"/>
      <c r="DI9" s="611"/>
      <c r="DJ9" s="611"/>
      <c r="DK9" s="611"/>
      <c r="DL9" s="611"/>
      <c r="DM9" s="611"/>
      <c r="DN9" s="611"/>
      <c r="DO9" s="611"/>
      <c r="DP9" s="612"/>
      <c r="DQ9" s="619">
        <v>10216379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99970</v>
      </c>
      <c r="CS10" s="611"/>
      <c r="CT10" s="611"/>
      <c r="CU10" s="611"/>
      <c r="CV10" s="611"/>
      <c r="CW10" s="611"/>
      <c r="CX10" s="611"/>
      <c r="CY10" s="612"/>
      <c r="CZ10" s="613">
        <v>0.1</v>
      </c>
      <c r="DA10" s="613"/>
      <c r="DB10" s="613"/>
      <c r="DC10" s="613"/>
      <c r="DD10" s="619">
        <v>27981</v>
      </c>
      <c r="DE10" s="611"/>
      <c r="DF10" s="611"/>
      <c r="DG10" s="611"/>
      <c r="DH10" s="611"/>
      <c r="DI10" s="611"/>
      <c r="DJ10" s="611"/>
      <c r="DK10" s="611"/>
      <c r="DL10" s="611"/>
      <c r="DM10" s="611"/>
      <c r="DN10" s="611"/>
      <c r="DO10" s="611"/>
      <c r="DP10" s="612"/>
      <c r="DQ10" s="619">
        <v>87475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8146775</v>
      </c>
      <c r="S11" s="611"/>
      <c r="T11" s="611"/>
      <c r="U11" s="611"/>
      <c r="V11" s="611"/>
      <c r="W11" s="611"/>
      <c r="X11" s="611"/>
      <c r="Y11" s="612"/>
      <c r="Z11" s="615">
        <v>4</v>
      </c>
      <c r="AA11" s="616"/>
      <c r="AB11" s="616"/>
      <c r="AC11" s="622"/>
      <c r="AD11" s="619">
        <v>8146775</v>
      </c>
      <c r="AE11" s="611"/>
      <c r="AF11" s="611"/>
      <c r="AG11" s="611"/>
      <c r="AH11" s="611"/>
      <c r="AI11" s="611"/>
      <c r="AJ11" s="611"/>
      <c r="AK11" s="612"/>
      <c r="AL11" s="615">
        <v>8.6999999999999993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1443</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1375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1181557</v>
      </c>
      <c r="CS12" s="611"/>
      <c r="CT12" s="611"/>
      <c r="CU12" s="611"/>
      <c r="CV12" s="611"/>
      <c r="CW12" s="611"/>
      <c r="CX12" s="611"/>
      <c r="CY12" s="612"/>
      <c r="CZ12" s="613">
        <v>0.6</v>
      </c>
      <c r="DA12" s="613"/>
      <c r="DB12" s="613"/>
      <c r="DC12" s="613"/>
      <c r="DD12" s="619">
        <v>41560</v>
      </c>
      <c r="DE12" s="611"/>
      <c r="DF12" s="611"/>
      <c r="DG12" s="611"/>
      <c r="DH12" s="611"/>
      <c r="DI12" s="611"/>
      <c r="DJ12" s="611"/>
      <c r="DK12" s="611"/>
      <c r="DL12" s="611"/>
      <c r="DM12" s="611"/>
      <c r="DN12" s="611"/>
      <c r="DO12" s="611"/>
      <c r="DP12" s="612"/>
      <c r="DQ12" s="619">
        <v>906714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27927373</v>
      </c>
      <c r="CS13" s="611"/>
      <c r="CT13" s="611"/>
      <c r="CU13" s="611"/>
      <c r="CV13" s="611"/>
      <c r="CW13" s="611"/>
      <c r="CX13" s="611"/>
      <c r="CY13" s="612"/>
      <c r="CZ13" s="613">
        <v>14.1</v>
      </c>
      <c r="DA13" s="613"/>
      <c r="DB13" s="613"/>
      <c r="DC13" s="613"/>
      <c r="DD13" s="619">
        <v>15771666</v>
      </c>
      <c r="DE13" s="611"/>
      <c r="DF13" s="611"/>
      <c r="DG13" s="611"/>
      <c r="DH13" s="611"/>
      <c r="DI13" s="611"/>
      <c r="DJ13" s="611"/>
      <c r="DK13" s="611"/>
      <c r="DL13" s="611"/>
      <c r="DM13" s="611"/>
      <c r="DN13" s="611"/>
      <c r="DO13" s="611"/>
      <c r="DP13" s="612"/>
      <c r="DQ13" s="619">
        <v>13649194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3346</v>
      </c>
      <c r="S14" s="611"/>
      <c r="T14" s="611"/>
      <c r="U14" s="611"/>
      <c r="V14" s="611"/>
      <c r="W14" s="611"/>
      <c r="X14" s="611"/>
      <c r="Y14" s="612"/>
      <c r="Z14" s="613">
        <v>0</v>
      </c>
      <c r="AA14" s="613"/>
      <c r="AB14" s="613"/>
      <c r="AC14" s="613"/>
      <c r="AD14" s="614">
        <v>3346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130078</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1869488</v>
      </c>
      <c r="CS14" s="611"/>
      <c r="CT14" s="611"/>
      <c r="CU14" s="611"/>
      <c r="CV14" s="611"/>
      <c r="CW14" s="611"/>
      <c r="CX14" s="611"/>
      <c r="CY14" s="612"/>
      <c r="CZ14" s="613">
        <v>0.9</v>
      </c>
      <c r="DA14" s="613"/>
      <c r="DB14" s="613"/>
      <c r="DC14" s="613"/>
      <c r="DD14" s="619">
        <v>1314190</v>
      </c>
      <c r="DE14" s="611"/>
      <c r="DF14" s="611"/>
      <c r="DG14" s="611"/>
      <c r="DH14" s="611"/>
      <c r="DI14" s="611"/>
      <c r="DJ14" s="611"/>
      <c r="DK14" s="611"/>
      <c r="DL14" s="611"/>
      <c r="DM14" s="611"/>
      <c r="DN14" s="611"/>
      <c r="DO14" s="611"/>
      <c r="DP14" s="612"/>
      <c r="DQ14" s="619">
        <v>977387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2122195</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24972985</v>
      </c>
      <c r="CS15" s="611"/>
      <c r="CT15" s="611"/>
      <c r="CU15" s="611"/>
      <c r="CV15" s="611"/>
      <c r="CW15" s="611"/>
      <c r="CX15" s="611"/>
      <c r="CY15" s="612"/>
      <c r="CZ15" s="613">
        <v>12.6</v>
      </c>
      <c r="DA15" s="613"/>
      <c r="DB15" s="613"/>
      <c r="DC15" s="613"/>
      <c r="DD15" s="619">
        <v>10906235</v>
      </c>
      <c r="DE15" s="611"/>
      <c r="DF15" s="611"/>
      <c r="DG15" s="611"/>
      <c r="DH15" s="611"/>
      <c r="DI15" s="611"/>
      <c r="DJ15" s="611"/>
      <c r="DK15" s="611"/>
      <c r="DL15" s="611"/>
      <c r="DM15" s="611"/>
      <c r="DN15" s="611"/>
      <c r="DO15" s="611"/>
      <c r="DP15" s="612"/>
      <c r="DQ15" s="619">
        <v>16331311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125188</v>
      </c>
      <c r="S16" s="611"/>
      <c r="T16" s="611"/>
      <c r="U16" s="611"/>
      <c r="V16" s="611"/>
      <c r="W16" s="611"/>
      <c r="X16" s="611"/>
      <c r="Y16" s="612"/>
      <c r="Z16" s="613">
        <v>0.1</v>
      </c>
      <c r="AA16" s="613"/>
      <c r="AB16" s="613"/>
      <c r="AC16" s="613"/>
      <c r="AD16" s="614">
        <v>125188</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10228702</v>
      </c>
      <c r="CS17" s="611"/>
      <c r="CT17" s="611"/>
      <c r="CU17" s="611"/>
      <c r="CV17" s="611"/>
      <c r="CW17" s="611"/>
      <c r="CX17" s="611"/>
      <c r="CY17" s="612"/>
      <c r="CZ17" s="613">
        <v>5.2</v>
      </c>
      <c r="DA17" s="613"/>
      <c r="DB17" s="613"/>
      <c r="DC17" s="613"/>
      <c r="DD17" s="619" t="s">
        <v>122</v>
      </c>
      <c r="DE17" s="611"/>
      <c r="DF17" s="611"/>
      <c r="DG17" s="611"/>
      <c r="DH17" s="611"/>
      <c r="DI17" s="611"/>
      <c r="DJ17" s="611"/>
      <c r="DK17" s="611"/>
      <c r="DL17" s="611"/>
      <c r="DM17" s="611"/>
      <c r="DN17" s="611"/>
      <c r="DO17" s="611"/>
      <c r="DP17" s="612"/>
      <c r="DQ17" s="619">
        <v>10228702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162055</v>
      </c>
      <c r="S18" s="611"/>
      <c r="T18" s="611"/>
      <c r="U18" s="611"/>
      <c r="V18" s="611"/>
      <c r="W18" s="611"/>
      <c r="X18" s="611"/>
      <c r="Y18" s="612"/>
      <c r="Z18" s="613">
        <v>0.1</v>
      </c>
      <c r="AA18" s="613"/>
      <c r="AB18" s="613"/>
      <c r="AC18" s="613"/>
      <c r="AD18" s="614">
        <v>162055</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162055</v>
      </c>
      <c r="S19" s="611"/>
      <c r="T19" s="611"/>
      <c r="U19" s="611"/>
      <c r="V19" s="611"/>
      <c r="W19" s="611"/>
      <c r="X19" s="611"/>
      <c r="Y19" s="612"/>
      <c r="Z19" s="613">
        <v>0.1</v>
      </c>
      <c r="AA19" s="613"/>
      <c r="AB19" s="613"/>
      <c r="AC19" s="613"/>
      <c r="AD19" s="614">
        <v>162055</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198577292</v>
      </c>
      <c r="CS20" s="611"/>
      <c r="CT20" s="611"/>
      <c r="CU20" s="611"/>
      <c r="CV20" s="611"/>
      <c r="CW20" s="611"/>
      <c r="CX20" s="611"/>
      <c r="CY20" s="612"/>
      <c r="CZ20" s="613">
        <v>100</v>
      </c>
      <c r="DA20" s="613"/>
      <c r="DB20" s="613"/>
      <c r="DC20" s="613"/>
      <c r="DD20" s="619">
        <v>48988310</v>
      </c>
      <c r="DE20" s="611"/>
      <c r="DF20" s="611"/>
      <c r="DG20" s="611"/>
      <c r="DH20" s="611"/>
      <c r="DI20" s="611"/>
      <c r="DJ20" s="611"/>
      <c r="DK20" s="611"/>
      <c r="DL20" s="611"/>
      <c r="DM20" s="611"/>
      <c r="DN20" s="611"/>
      <c r="DO20" s="611"/>
      <c r="DP20" s="612"/>
      <c r="DQ20" s="619">
        <v>121414571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81957652</v>
      </c>
      <c r="CS24" s="600"/>
      <c r="CT24" s="600"/>
      <c r="CU24" s="600"/>
      <c r="CV24" s="600"/>
      <c r="CW24" s="600"/>
      <c r="CX24" s="600"/>
      <c r="CY24" s="601"/>
      <c r="CZ24" s="604">
        <v>41.3</v>
      </c>
      <c r="DA24" s="605"/>
      <c r="DB24" s="605"/>
      <c r="DC24" s="621"/>
      <c r="DD24" s="642">
        <v>50736160</v>
      </c>
      <c r="DE24" s="600"/>
      <c r="DF24" s="600"/>
      <c r="DG24" s="600"/>
      <c r="DH24" s="600"/>
      <c r="DI24" s="600"/>
      <c r="DJ24" s="600"/>
      <c r="DK24" s="601"/>
      <c r="DL24" s="642">
        <v>36621728</v>
      </c>
      <c r="DM24" s="600"/>
      <c r="DN24" s="600"/>
      <c r="DO24" s="600"/>
      <c r="DP24" s="600"/>
      <c r="DQ24" s="600"/>
      <c r="DR24" s="600"/>
      <c r="DS24" s="600"/>
      <c r="DT24" s="600"/>
      <c r="DU24" s="600"/>
      <c r="DV24" s="601"/>
      <c r="DW24" s="604">
        <v>38.9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49113778</v>
      </c>
      <c r="S25" s="611"/>
      <c r="T25" s="611"/>
      <c r="U25" s="611"/>
      <c r="V25" s="611"/>
      <c r="W25" s="611"/>
      <c r="X25" s="611"/>
      <c r="Y25" s="612"/>
      <c r="Z25" s="613">
        <v>24.1</v>
      </c>
      <c r="AA25" s="613"/>
      <c r="AB25" s="613"/>
      <c r="AC25" s="613"/>
      <c r="AD25" s="614">
        <v>49113778</v>
      </c>
      <c r="AE25" s="614"/>
      <c r="AF25" s="614"/>
      <c r="AG25" s="614"/>
      <c r="AH25" s="614"/>
      <c r="AI25" s="614"/>
      <c r="AJ25" s="614"/>
      <c r="AK25" s="614"/>
      <c r="AL25" s="615">
        <v>52.2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19158352</v>
      </c>
      <c r="CS25" s="643"/>
      <c r="CT25" s="643"/>
      <c r="CU25" s="643"/>
      <c r="CV25" s="643"/>
      <c r="CW25" s="643"/>
      <c r="CX25" s="643"/>
      <c r="CY25" s="644"/>
      <c r="CZ25" s="615">
        <v>9.6</v>
      </c>
      <c r="DA25" s="640"/>
      <c r="DB25" s="640"/>
      <c r="DC25" s="645"/>
      <c r="DD25" s="619">
        <v>17866094</v>
      </c>
      <c r="DE25" s="643"/>
      <c r="DF25" s="643"/>
      <c r="DG25" s="643"/>
      <c r="DH25" s="643"/>
      <c r="DI25" s="643"/>
      <c r="DJ25" s="643"/>
      <c r="DK25" s="644"/>
      <c r="DL25" s="619">
        <v>17568879</v>
      </c>
      <c r="DM25" s="643"/>
      <c r="DN25" s="643"/>
      <c r="DO25" s="643"/>
      <c r="DP25" s="643"/>
      <c r="DQ25" s="643"/>
      <c r="DR25" s="643"/>
      <c r="DS25" s="643"/>
      <c r="DT25" s="643"/>
      <c r="DU25" s="643"/>
      <c r="DV25" s="644"/>
      <c r="DW25" s="615">
        <v>18.7</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24609</v>
      </c>
      <c r="S26" s="611"/>
      <c r="T26" s="611"/>
      <c r="U26" s="611"/>
      <c r="V26" s="611"/>
      <c r="W26" s="611"/>
      <c r="X26" s="611"/>
      <c r="Y26" s="612"/>
      <c r="Z26" s="613">
        <v>0</v>
      </c>
      <c r="AA26" s="613"/>
      <c r="AB26" s="613"/>
      <c r="AC26" s="613"/>
      <c r="AD26" s="614">
        <v>24609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13749982</v>
      </c>
      <c r="CS26" s="611"/>
      <c r="CT26" s="611"/>
      <c r="CU26" s="611"/>
      <c r="CV26" s="611"/>
      <c r="CW26" s="611"/>
      <c r="CX26" s="611"/>
      <c r="CY26" s="612"/>
      <c r="CZ26" s="615">
        <v>6.9</v>
      </c>
      <c r="DA26" s="640"/>
      <c r="DB26" s="640"/>
      <c r="DC26" s="645"/>
      <c r="DD26" s="619">
        <v>12837352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959024</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38446556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52570620</v>
      </c>
      <c r="CS27" s="643"/>
      <c r="CT27" s="643"/>
      <c r="CU27" s="643"/>
      <c r="CV27" s="643"/>
      <c r="CW27" s="643"/>
      <c r="CX27" s="643"/>
      <c r="CY27" s="644"/>
      <c r="CZ27" s="615">
        <v>26.5</v>
      </c>
      <c r="DA27" s="640"/>
      <c r="DB27" s="640"/>
      <c r="DC27" s="645"/>
      <c r="DD27" s="619">
        <v>22641386</v>
      </c>
      <c r="DE27" s="643"/>
      <c r="DF27" s="643"/>
      <c r="DG27" s="643"/>
      <c r="DH27" s="643"/>
      <c r="DI27" s="643"/>
      <c r="DJ27" s="643"/>
      <c r="DK27" s="644"/>
      <c r="DL27" s="619">
        <v>17535425</v>
      </c>
      <c r="DM27" s="643"/>
      <c r="DN27" s="643"/>
      <c r="DO27" s="643"/>
      <c r="DP27" s="643"/>
      <c r="DQ27" s="643"/>
      <c r="DR27" s="643"/>
      <c r="DS27" s="643"/>
      <c r="DT27" s="643"/>
      <c r="DU27" s="643"/>
      <c r="DV27" s="644"/>
      <c r="DW27" s="615">
        <v>18.600000000000001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1525570</v>
      </c>
      <c r="S28" s="611"/>
      <c r="T28" s="611"/>
      <c r="U28" s="611"/>
      <c r="V28" s="611"/>
      <c r="W28" s="611"/>
      <c r="X28" s="611"/>
      <c r="Y28" s="612"/>
      <c r="Z28" s="613">
        <v>0.7</v>
      </c>
      <c r="AA28" s="613"/>
      <c r="AB28" s="613"/>
      <c r="AC28" s="613"/>
      <c r="AD28" s="614">
        <v>957547</v>
      </c>
      <c r="AE28" s="614"/>
      <c r="AF28" s="614"/>
      <c r="AG28" s="614"/>
      <c r="AH28" s="614"/>
      <c r="AI28" s="614"/>
      <c r="AJ28" s="614"/>
      <c r="AK28" s="614"/>
      <c r="AL28" s="615">
        <v>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10228680</v>
      </c>
      <c r="CS28" s="611"/>
      <c r="CT28" s="611"/>
      <c r="CU28" s="611"/>
      <c r="CV28" s="611"/>
      <c r="CW28" s="611"/>
      <c r="CX28" s="611"/>
      <c r="CY28" s="612"/>
      <c r="CZ28" s="615">
        <v>5.2</v>
      </c>
      <c r="DA28" s="640"/>
      <c r="DB28" s="640"/>
      <c r="DC28" s="645"/>
      <c r="DD28" s="619">
        <v>10228680</v>
      </c>
      <c r="DE28" s="611"/>
      <c r="DF28" s="611"/>
      <c r="DG28" s="611"/>
      <c r="DH28" s="611"/>
      <c r="DI28" s="611"/>
      <c r="DJ28" s="611"/>
      <c r="DK28" s="612"/>
      <c r="DL28" s="619">
        <v>1517424</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575884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10228680</v>
      </c>
      <c r="CS29" s="643"/>
      <c r="CT29" s="643"/>
      <c r="CU29" s="643"/>
      <c r="CV29" s="643"/>
      <c r="CW29" s="643"/>
      <c r="CX29" s="643"/>
      <c r="CY29" s="644"/>
      <c r="CZ29" s="615">
        <v>5.2</v>
      </c>
      <c r="DA29" s="640"/>
      <c r="DB29" s="640"/>
      <c r="DC29" s="645"/>
      <c r="DD29" s="619">
        <v>10228680</v>
      </c>
      <c r="DE29" s="643"/>
      <c r="DF29" s="643"/>
      <c r="DG29" s="643"/>
      <c r="DH29" s="643"/>
      <c r="DI29" s="643"/>
      <c r="DJ29" s="643"/>
      <c r="DK29" s="644"/>
      <c r="DL29" s="619">
        <v>1517424</v>
      </c>
      <c r="DM29" s="643"/>
      <c r="DN29" s="643"/>
      <c r="DO29" s="643"/>
      <c r="DP29" s="643"/>
      <c r="DQ29" s="643"/>
      <c r="DR29" s="643"/>
      <c r="DS29" s="643"/>
      <c r="DT29" s="643"/>
      <c r="DU29" s="643"/>
      <c r="DV29" s="644"/>
      <c r="DW29" s="615">
        <v>1.6</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34053180</v>
      </c>
      <c r="S30" s="611"/>
      <c r="T30" s="611"/>
      <c r="U30" s="611"/>
      <c r="V30" s="611"/>
      <c r="W30" s="611"/>
      <c r="X30" s="611"/>
      <c r="Y30" s="612"/>
      <c r="Z30" s="613">
        <v>16.7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10066710</v>
      </c>
      <c r="CS30" s="611"/>
      <c r="CT30" s="611"/>
      <c r="CU30" s="611"/>
      <c r="CV30" s="611"/>
      <c r="CW30" s="611"/>
      <c r="CX30" s="611"/>
      <c r="CY30" s="612"/>
      <c r="CZ30" s="615">
        <v>5.0999999999999996</v>
      </c>
      <c r="DA30" s="640"/>
      <c r="DB30" s="640"/>
      <c r="DC30" s="645"/>
      <c r="DD30" s="619">
        <v>10066710</v>
      </c>
      <c r="DE30" s="611"/>
      <c r="DF30" s="611"/>
      <c r="DG30" s="611"/>
      <c r="DH30" s="611"/>
      <c r="DI30" s="611"/>
      <c r="DJ30" s="611"/>
      <c r="DK30" s="612"/>
      <c r="DL30" s="619">
        <v>1355454</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47336159</v>
      </c>
      <c r="S31" s="611"/>
      <c r="T31" s="611"/>
      <c r="U31" s="611"/>
      <c r="V31" s="611"/>
      <c r="W31" s="611"/>
      <c r="X31" s="611"/>
      <c r="Y31" s="612"/>
      <c r="Z31" s="613">
        <v>23.2</v>
      </c>
      <c r="AA31" s="613"/>
      <c r="AB31" s="613"/>
      <c r="AC31" s="613"/>
      <c r="AD31" s="614">
        <v>43803447</v>
      </c>
      <c r="AE31" s="614"/>
      <c r="AF31" s="614"/>
      <c r="AG31" s="614"/>
      <c r="AH31" s="614"/>
      <c r="AI31" s="614"/>
      <c r="AJ31" s="614"/>
      <c r="AK31" s="614"/>
      <c r="AL31" s="615">
        <v>46.5</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99.1</v>
      </c>
      <c r="BH31" s="654"/>
      <c r="BI31" s="654"/>
      <c r="BJ31" s="654"/>
      <c r="BK31" s="654"/>
      <c r="BL31" s="654"/>
      <c r="BM31" s="605">
        <v>97.8</v>
      </c>
      <c r="BN31" s="654"/>
      <c r="BO31" s="654"/>
      <c r="BP31" s="654"/>
      <c r="BQ31" s="655"/>
      <c r="BR31" s="657">
        <v>99</v>
      </c>
      <c r="BS31" s="654"/>
      <c r="BT31" s="654"/>
      <c r="BU31" s="654"/>
      <c r="BV31" s="654"/>
      <c r="BW31" s="654"/>
      <c r="BX31" s="605">
        <v>97.6</v>
      </c>
      <c r="BY31" s="654"/>
      <c r="BZ31" s="654"/>
      <c r="CA31" s="654"/>
      <c r="CB31" s="655"/>
      <c r="CD31" s="650"/>
      <c r="CE31" s="651"/>
      <c r="CF31" s="607" t="s">
        <v>300</v>
      </c>
      <c r="CG31" s="608"/>
      <c r="CH31" s="608"/>
      <c r="CI31" s="608"/>
      <c r="CJ31" s="608"/>
      <c r="CK31" s="608"/>
      <c r="CL31" s="608"/>
      <c r="CM31" s="608"/>
      <c r="CN31" s="608"/>
      <c r="CO31" s="608"/>
      <c r="CP31" s="608"/>
      <c r="CQ31" s="609"/>
      <c r="CR31" s="610">
        <v>161970</v>
      </c>
      <c r="CS31" s="643"/>
      <c r="CT31" s="643"/>
      <c r="CU31" s="643"/>
      <c r="CV31" s="643"/>
      <c r="CW31" s="643"/>
      <c r="CX31" s="643"/>
      <c r="CY31" s="644"/>
      <c r="CZ31" s="615">
        <v>0.1</v>
      </c>
      <c r="DA31" s="640"/>
      <c r="DB31" s="640"/>
      <c r="DC31" s="645"/>
      <c r="DD31" s="619">
        <v>161970</v>
      </c>
      <c r="DE31" s="643"/>
      <c r="DF31" s="643"/>
      <c r="DG31" s="643"/>
      <c r="DH31" s="643"/>
      <c r="DI31" s="643"/>
      <c r="DJ31" s="643"/>
      <c r="DK31" s="644"/>
      <c r="DL31" s="619">
        <v>161970</v>
      </c>
      <c r="DM31" s="643"/>
      <c r="DN31" s="643"/>
      <c r="DO31" s="643"/>
      <c r="DP31" s="643"/>
      <c r="DQ31" s="643"/>
      <c r="DR31" s="643"/>
      <c r="DS31" s="643"/>
      <c r="DT31" s="643"/>
      <c r="DU31" s="643"/>
      <c r="DV31" s="644"/>
      <c r="DW31" s="615">
        <v>0.2</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20642129</v>
      </c>
      <c r="S32" s="611"/>
      <c r="T32" s="611"/>
      <c r="U32" s="611"/>
      <c r="V32" s="611"/>
      <c r="W32" s="611"/>
      <c r="X32" s="611"/>
      <c r="Y32" s="612"/>
      <c r="Z32" s="613">
        <v>10.1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99.1</v>
      </c>
      <c r="BH32" s="643"/>
      <c r="BI32" s="643"/>
      <c r="BJ32" s="643"/>
      <c r="BK32" s="643"/>
      <c r="BL32" s="643"/>
      <c r="BM32" s="616">
        <v>97.7</v>
      </c>
      <c r="BN32" s="643"/>
      <c r="BO32" s="643"/>
      <c r="BP32" s="643"/>
      <c r="BQ32" s="656"/>
      <c r="BR32" s="667">
        <v>99</v>
      </c>
      <c r="BS32" s="643"/>
      <c r="BT32" s="643"/>
      <c r="BU32" s="643"/>
      <c r="BV32" s="643"/>
      <c r="BW32" s="643"/>
      <c r="BX32" s="616">
        <v>97.4</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335132</v>
      </c>
      <c r="S33" s="611"/>
      <c r="T33" s="611"/>
      <c r="U33" s="611"/>
      <c r="V33" s="611"/>
      <c r="W33" s="611"/>
      <c r="X33" s="611"/>
      <c r="Y33" s="612"/>
      <c r="Z33" s="613">
        <v>0.2</v>
      </c>
      <c r="AA33" s="613"/>
      <c r="AB33" s="613"/>
      <c r="AC33" s="613"/>
      <c r="AD33" s="614">
        <v>221549</v>
      </c>
      <c r="AE33" s="614"/>
      <c r="AF33" s="614"/>
      <c r="AG33" s="614"/>
      <c r="AH33" s="614"/>
      <c r="AI33" s="614"/>
      <c r="AJ33" s="614"/>
      <c r="AK33" s="614"/>
      <c r="AL33" s="615">
        <v>0.2</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67631330</v>
      </c>
      <c r="CS33" s="643"/>
      <c r="CT33" s="643"/>
      <c r="CU33" s="643"/>
      <c r="CV33" s="643"/>
      <c r="CW33" s="643"/>
      <c r="CX33" s="643"/>
      <c r="CY33" s="644"/>
      <c r="CZ33" s="615">
        <v>34.1</v>
      </c>
      <c r="DA33" s="640"/>
      <c r="DB33" s="640"/>
      <c r="DC33" s="645"/>
      <c r="DD33" s="619">
        <v>57244117</v>
      </c>
      <c r="DE33" s="643"/>
      <c r="DF33" s="643"/>
      <c r="DG33" s="643"/>
      <c r="DH33" s="643"/>
      <c r="DI33" s="643"/>
      <c r="DJ33" s="643"/>
      <c r="DK33" s="644"/>
      <c r="DL33" s="619">
        <v>30387577</v>
      </c>
      <c r="DM33" s="643"/>
      <c r="DN33" s="643"/>
      <c r="DO33" s="643"/>
      <c r="DP33" s="643"/>
      <c r="DQ33" s="643"/>
      <c r="DR33" s="643"/>
      <c r="DS33" s="643"/>
      <c r="DT33" s="643"/>
      <c r="DU33" s="643"/>
      <c r="DV33" s="644"/>
      <c r="DW33" s="615">
        <v>32.299999999999997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193141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24591886</v>
      </c>
      <c r="CS34" s="611"/>
      <c r="CT34" s="611"/>
      <c r="CU34" s="611"/>
      <c r="CV34" s="611"/>
      <c r="CW34" s="611"/>
      <c r="CX34" s="611"/>
      <c r="CY34" s="612"/>
      <c r="CZ34" s="615">
        <v>12.4</v>
      </c>
      <c r="DA34" s="640"/>
      <c r="DB34" s="640"/>
      <c r="DC34" s="645"/>
      <c r="DD34" s="619">
        <v>20012150</v>
      </c>
      <c r="DE34" s="611"/>
      <c r="DF34" s="611"/>
      <c r="DG34" s="611"/>
      <c r="DH34" s="611"/>
      <c r="DI34" s="611"/>
      <c r="DJ34" s="611"/>
      <c r="DK34" s="612"/>
      <c r="DL34" s="619">
        <v>17955830</v>
      </c>
      <c r="DM34" s="611"/>
      <c r="DN34" s="611"/>
      <c r="DO34" s="611"/>
      <c r="DP34" s="611"/>
      <c r="DQ34" s="611"/>
      <c r="DR34" s="611"/>
      <c r="DS34" s="611"/>
      <c r="DT34" s="611"/>
      <c r="DU34" s="611"/>
      <c r="DV34" s="612"/>
      <c r="DW34" s="615">
        <v>19.100000000000001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16955427</v>
      </c>
      <c r="S35" s="611"/>
      <c r="T35" s="611"/>
      <c r="U35" s="611"/>
      <c r="V35" s="611"/>
      <c r="W35" s="611"/>
      <c r="X35" s="611"/>
      <c r="Y35" s="612"/>
      <c r="Z35" s="613">
        <v>8.3000000000000007</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1607588</v>
      </c>
      <c r="CS35" s="643"/>
      <c r="CT35" s="643"/>
      <c r="CU35" s="643"/>
      <c r="CV35" s="643"/>
      <c r="CW35" s="643"/>
      <c r="CX35" s="643"/>
      <c r="CY35" s="644"/>
      <c r="CZ35" s="615">
        <v>0.8</v>
      </c>
      <c r="DA35" s="640"/>
      <c r="DB35" s="640"/>
      <c r="DC35" s="645"/>
      <c r="DD35" s="619">
        <v>1419111</v>
      </c>
      <c r="DE35" s="643"/>
      <c r="DF35" s="643"/>
      <c r="DG35" s="643"/>
      <c r="DH35" s="643"/>
      <c r="DI35" s="643"/>
      <c r="DJ35" s="643"/>
      <c r="DK35" s="644"/>
      <c r="DL35" s="619">
        <v>1418791</v>
      </c>
      <c r="DM35" s="643"/>
      <c r="DN35" s="643"/>
      <c r="DO35" s="643"/>
      <c r="DP35" s="643"/>
      <c r="DQ35" s="643"/>
      <c r="DR35" s="643"/>
      <c r="DS35" s="643"/>
      <c r="DT35" s="643"/>
      <c r="DU35" s="643"/>
      <c r="DV35" s="644"/>
      <c r="DW35" s="615">
        <v>1.5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7166339</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12537924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325448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8937751</v>
      </c>
      <c r="CS36" s="611"/>
      <c r="CT36" s="611"/>
      <c r="CU36" s="611"/>
      <c r="CV36" s="611"/>
      <c r="CW36" s="611"/>
      <c r="CX36" s="611"/>
      <c r="CY36" s="612"/>
      <c r="CZ36" s="615">
        <v>4.5</v>
      </c>
      <c r="DA36" s="640"/>
      <c r="DB36" s="640"/>
      <c r="DC36" s="645"/>
      <c r="DD36" s="619">
        <v>6519192</v>
      </c>
      <c r="DE36" s="611"/>
      <c r="DF36" s="611"/>
      <c r="DG36" s="611"/>
      <c r="DH36" s="611"/>
      <c r="DI36" s="611"/>
      <c r="DJ36" s="611"/>
      <c r="DK36" s="612"/>
      <c r="DL36" s="619">
        <v>3187791</v>
      </c>
      <c r="DM36" s="611"/>
      <c r="DN36" s="611"/>
      <c r="DO36" s="611"/>
      <c r="DP36" s="611"/>
      <c r="DQ36" s="611"/>
      <c r="DR36" s="611"/>
      <c r="DS36" s="611"/>
      <c r="DT36" s="611"/>
      <c r="DU36" s="611"/>
      <c r="DV36" s="612"/>
      <c r="DW36" s="615">
        <v>3.4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2805237</v>
      </c>
      <c r="S37" s="611"/>
      <c r="T37" s="611"/>
      <c r="U37" s="611"/>
      <c r="V37" s="611"/>
      <c r="W37" s="611"/>
      <c r="X37" s="611"/>
      <c r="Y37" s="612"/>
      <c r="Z37" s="613">
        <v>1.4</v>
      </c>
      <c r="AA37" s="613"/>
      <c r="AB37" s="613"/>
      <c r="AC37" s="613"/>
      <c r="AD37" s="614">
        <v>8965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t="s">
        <v>122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325448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1663284</v>
      </c>
      <c r="CS37" s="643"/>
      <c r="CT37" s="643"/>
      <c r="CU37" s="643"/>
      <c r="CV37" s="643"/>
      <c r="CW37" s="643"/>
      <c r="CX37" s="643"/>
      <c r="CY37" s="644"/>
      <c r="CZ37" s="615">
        <v>0.8</v>
      </c>
      <c r="DA37" s="640"/>
      <c r="DB37" s="640"/>
      <c r="DC37" s="645"/>
      <c r="DD37" s="619">
        <v>1662588</v>
      </c>
      <c r="DE37" s="643"/>
      <c r="DF37" s="643"/>
      <c r="DG37" s="643"/>
      <c r="DH37" s="643"/>
      <c r="DI37" s="643"/>
      <c r="DJ37" s="643"/>
      <c r="DK37" s="644"/>
      <c r="DL37" s="619">
        <v>1278070</v>
      </c>
      <c r="DM37" s="643"/>
      <c r="DN37" s="643"/>
      <c r="DO37" s="643"/>
      <c r="DP37" s="643"/>
      <c r="DQ37" s="643"/>
      <c r="DR37" s="643"/>
      <c r="DS37" s="643"/>
      <c r="DT37" s="643"/>
      <c r="DU37" s="643"/>
      <c r="DV37" s="644"/>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22222000</v>
      </c>
      <c r="S38" s="611"/>
      <c r="T38" s="611"/>
      <c r="U38" s="611"/>
      <c r="V38" s="611"/>
      <c r="W38" s="611"/>
      <c r="X38" s="611"/>
      <c r="Y38" s="612"/>
      <c r="Z38" s="613">
        <v>10.9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57540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12537924</v>
      </c>
      <c r="CS38" s="611"/>
      <c r="CT38" s="611"/>
      <c r="CU38" s="611"/>
      <c r="CV38" s="611"/>
      <c r="CW38" s="611"/>
      <c r="CX38" s="611"/>
      <c r="CY38" s="612"/>
      <c r="CZ38" s="615">
        <v>6.3</v>
      </c>
      <c r="DA38" s="640"/>
      <c r="DB38" s="640"/>
      <c r="DC38" s="645"/>
      <c r="DD38" s="619">
        <v>10410096</v>
      </c>
      <c r="DE38" s="611"/>
      <c r="DF38" s="611"/>
      <c r="DG38" s="611"/>
      <c r="DH38" s="611"/>
      <c r="DI38" s="611"/>
      <c r="DJ38" s="611"/>
      <c r="DK38" s="612"/>
      <c r="DL38" s="619">
        <v>7823316</v>
      </c>
      <c r="DM38" s="611"/>
      <c r="DN38" s="611"/>
      <c r="DO38" s="611"/>
      <c r="DP38" s="611"/>
      <c r="DQ38" s="611"/>
      <c r="DR38" s="611"/>
      <c r="DS38" s="611"/>
      <c r="DT38" s="611"/>
      <c r="DU38" s="611"/>
      <c r="DV38" s="612"/>
      <c r="DW38" s="615">
        <v>8.3000000000000007</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71108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19936220</v>
      </c>
      <c r="CS39" s="643"/>
      <c r="CT39" s="643"/>
      <c r="CU39" s="643"/>
      <c r="CV39" s="643"/>
      <c r="CW39" s="643"/>
      <c r="CX39" s="643"/>
      <c r="CY39" s="644"/>
      <c r="CZ39" s="615">
        <v>10</v>
      </c>
      <c r="DA39" s="640"/>
      <c r="DB39" s="640"/>
      <c r="DC39" s="645"/>
      <c r="DD39" s="619">
        <v>18863607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4"/>
      <c r="BM40" s="608" t="s">
        <v>333</v>
      </c>
      <c r="BN40" s="608"/>
      <c r="BO40" s="608"/>
      <c r="BP40" s="608"/>
      <c r="BQ40" s="608"/>
      <c r="BR40" s="608"/>
      <c r="BS40" s="608"/>
      <c r="BT40" s="608"/>
      <c r="BU40" s="609"/>
      <c r="BV40" s="610">
        <v>123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19961</v>
      </c>
      <c r="CS40" s="611"/>
      <c r="CT40" s="611"/>
      <c r="CU40" s="611"/>
      <c r="CV40" s="611"/>
      <c r="CW40" s="611"/>
      <c r="CX40" s="611"/>
      <c r="CY40" s="612"/>
      <c r="CZ40" s="615">
        <v>0</v>
      </c>
      <c r="DA40" s="640"/>
      <c r="DB40" s="640"/>
      <c r="DC40" s="645"/>
      <c r="DD40" s="619">
        <v>19961</v>
      </c>
      <c r="DE40" s="611"/>
      <c r="DF40" s="611"/>
      <c r="DG40" s="611"/>
      <c r="DH40" s="611"/>
      <c r="DI40" s="611"/>
      <c r="DJ40" s="611"/>
      <c r="DK40" s="612"/>
      <c r="DL40" s="619">
        <v>1849</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203907609</v>
      </c>
      <c r="S41" s="683"/>
      <c r="T41" s="683"/>
      <c r="U41" s="683"/>
      <c r="V41" s="683"/>
      <c r="W41" s="683"/>
      <c r="X41" s="683"/>
      <c r="Y41" s="687"/>
      <c r="Z41" s="688">
        <v>100</v>
      </c>
      <c r="AA41" s="688"/>
      <c r="AB41" s="688"/>
      <c r="AC41" s="688"/>
      <c r="AD41" s="689">
        <v>94129895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5168548</v>
      </c>
      <c r="BA41" s="611"/>
      <c r="BB41" s="611"/>
      <c r="BC41" s="611"/>
      <c r="BD41" s="643"/>
      <c r="BE41" s="643"/>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7369376</v>
      </c>
      <c r="BA42" s="683"/>
      <c r="BB42" s="683"/>
      <c r="BC42" s="683"/>
      <c r="BD42" s="669"/>
      <c r="BE42" s="669"/>
      <c r="BF42" s="671"/>
      <c r="BG42" s="662"/>
      <c r="BH42" s="663"/>
      <c r="BI42" s="663"/>
      <c r="BJ42" s="663"/>
      <c r="BK42" s="663"/>
      <c r="BL42" s="215"/>
      <c r="BM42" s="632" t="s">
        <v>340</v>
      </c>
      <c r="BN42" s="632"/>
      <c r="BO42" s="632"/>
      <c r="BP42" s="632"/>
      <c r="BQ42" s="632"/>
      <c r="BR42" s="632"/>
      <c r="BS42" s="632"/>
      <c r="BT42" s="632"/>
      <c r="BU42" s="633"/>
      <c r="BV42" s="682">
        <v>272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48988310</v>
      </c>
      <c r="CS42" s="643"/>
      <c r="CT42" s="643"/>
      <c r="CU42" s="643"/>
      <c r="CV42" s="643"/>
      <c r="CW42" s="643"/>
      <c r="CX42" s="643"/>
      <c r="CY42" s="644"/>
      <c r="CZ42" s="615">
        <v>24.7</v>
      </c>
      <c r="DA42" s="640"/>
      <c r="DB42" s="640"/>
      <c r="DC42" s="645"/>
      <c r="DD42" s="619">
        <v>13434294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741345</v>
      </c>
      <c r="CS43" s="643"/>
      <c r="CT43" s="643"/>
      <c r="CU43" s="643"/>
      <c r="CV43" s="643"/>
      <c r="CW43" s="643"/>
      <c r="CX43" s="643"/>
      <c r="CY43" s="644"/>
      <c r="CZ43" s="615">
        <v>0.4</v>
      </c>
      <c r="DA43" s="640"/>
      <c r="DB43" s="640"/>
      <c r="DC43" s="645"/>
      <c r="DD43" s="619">
        <v>741345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48988310</v>
      </c>
      <c r="CS44" s="611"/>
      <c r="CT44" s="611"/>
      <c r="CU44" s="611"/>
      <c r="CV44" s="611"/>
      <c r="CW44" s="611"/>
      <c r="CX44" s="611"/>
      <c r="CY44" s="612"/>
      <c r="CZ44" s="615">
        <v>24.7</v>
      </c>
      <c r="DA44" s="616"/>
      <c r="DB44" s="616"/>
      <c r="DC44" s="622"/>
      <c r="DD44" s="619">
        <v>13434294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13485982</v>
      </c>
      <c r="CS45" s="643"/>
      <c r="CT45" s="643"/>
      <c r="CU45" s="643"/>
      <c r="CV45" s="643"/>
      <c r="CW45" s="643"/>
      <c r="CX45" s="643"/>
      <c r="CY45" s="644"/>
      <c r="CZ45" s="615">
        <v>6.8</v>
      </c>
      <c r="DA45" s="640"/>
      <c r="DB45" s="640"/>
      <c r="DC45" s="645"/>
      <c r="DD45" s="619">
        <v>2354592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34305758</v>
      </c>
      <c r="CS46" s="611"/>
      <c r="CT46" s="611"/>
      <c r="CU46" s="611"/>
      <c r="CV46" s="611"/>
      <c r="CW46" s="611"/>
      <c r="CX46" s="611"/>
      <c r="CY46" s="612"/>
      <c r="CZ46" s="615">
        <v>17.3</v>
      </c>
      <c r="DA46" s="616"/>
      <c r="DB46" s="616"/>
      <c r="DC46" s="622"/>
      <c r="DD46" s="619">
        <v>10455932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198577292</v>
      </c>
      <c r="CS49" s="669"/>
      <c r="CT49" s="669"/>
      <c r="CU49" s="669"/>
      <c r="CV49" s="669"/>
      <c r="CW49" s="669"/>
      <c r="CX49" s="669"/>
      <c r="CY49" s="698"/>
      <c r="CZ49" s="690">
        <v>100</v>
      </c>
      <c r="DA49" s="699"/>
      <c r="DB49" s="699"/>
      <c r="DC49" s="700"/>
      <c r="DD49" s="701">
        <v>121414571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zoPV7H+XhKOkaW/9hkQgtv7xk7aztVQ3u7m8DOdViZa4hlvZpFf8/iPYlKSOX9eMWfpfNm3lDhbA5jY+hKPyw==" saltValue="9ih+qD1U8+IvF9InX6b3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66" t="s">
        <v>371</v>
      </c>
      <c r="DH5" s="767"/>
      <c r="DI5" s="767"/>
      <c r="DJ5" s="767"/>
      <c r="DK5" s="768"/>
      <c r="DL5" s="766" t="s">
        <v>372</v>
      </c>
      <c r="DM5" s="767"/>
      <c r="DN5" s="767"/>
      <c r="DO5" s="767"/>
      <c r="DP5" s="768"/>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69"/>
      <c r="DH6" s="770"/>
      <c r="DI6" s="770"/>
      <c r="DJ6" s="770"/>
      <c r="DK6" s="771"/>
      <c r="DL6" s="769"/>
      <c r="DM6" s="770"/>
      <c r="DN6" s="770"/>
      <c r="DO6" s="770"/>
      <c r="DP6" s="771"/>
      <c r="DQ6" s="723"/>
      <c r="DR6" s="724"/>
      <c r="DS6" s="724"/>
      <c r="DT6" s="724"/>
      <c r="DU6" s="725"/>
      <c r="DV6" s="723"/>
      <c r="DW6" s="724"/>
      <c r="DX6" s="724"/>
      <c r="DY6" s="724"/>
      <c r="DZ6" s="729"/>
      <c r="EA6" s="229"/>
    </row>
    <row r="7" spans="1:131" s="230" customFormat="1" ht="26.25" customHeight="1" thickTop="1" x14ac:dyDescent="0.2">
      <c r="A7" s="231">
        <v>1</v>
      </c>
      <c r="B7" s="752" t="s">
        <v>374</v>
      </c>
      <c r="C7" s="753"/>
      <c r="D7" s="753"/>
      <c r="E7" s="753"/>
      <c r="F7" s="753"/>
      <c r="G7" s="753"/>
      <c r="H7" s="753"/>
      <c r="I7" s="753"/>
      <c r="J7" s="753"/>
      <c r="K7" s="753"/>
      <c r="L7" s="753"/>
      <c r="M7" s="753"/>
      <c r="N7" s="753"/>
      <c r="O7" s="753"/>
      <c r="P7" s="754"/>
      <c r="Q7" s="755">
        <v>204003</v>
      </c>
      <c r="R7" s="756"/>
      <c r="S7" s="756"/>
      <c r="T7" s="756"/>
      <c r="U7" s="756"/>
      <c r="V7" s="756">
        <v>189884</v>
      </c>
      <c r="W7" s="756"/>
      <c r="X7" s="756"/>
      <c r="Y7" s="756"/>
      <c r="Z7" s="756"/>
      <c r="AA7" s="756">
        <v>14119</v>
      </c>
      <c r="AB7" s="756"/>
      <c r="AC7" s="756"/>
      <c r="AD7" s="756"/>
      <c r="AE7" s="757"/>
      <c r="AF7" s="758">
        <v>12276</v>
      </c>
      <c r="AG7" s="759"/>
      <c r="AH7" s="759"/>
      <c r="AI7" s="759"/>
      <c r="AJ7" s="760"/>
      <c r="AK7" s="761">
        <v>16955</v>
      </c>
      <c r="AL7" s="762"/>
      <c r="AM7" s="762"/>
      <c r="AN7" s="762"/>
      <c r="AO7" s="762"/>
      <c r="AP7" s="762">
        <v>32609</v>
      </c>
      <c r="AQ7" s="762"/>
      <c r="AR7" s="762"/>
      <c r="AS7" s="762"/>
      <c r="AT7" s="762"/>
      <c r="AU7" s="763"/>
      <c r="AV7" s="763"/>
      <c r="AW7" s="763"/>
      <c r="AX7" s="763"/>
      <c r="AY7" s="764"/>
      <c r="AZ7" s="226"/>
      <c r="BA7" s="226"/>
      <c r="BB7" s="226"/>
      <c r="BC7" s="226"/>
      <c r="BD7" s="226"/>
      <c r="BE7" s="227"/>
      <c r="BF7" s="227"/>
      <c r="BG7" s="227"/>
      <c r="BH7" s="227"/>
      <c r="BI7" s="227"/>
      <c r="BJ7" s="227"/>
      <c r="BK7" s="227"/>
      <c r="BL7" s="227"/>
      <c r="BM7" s="227"/>
      <c r="BN7" s="227"/>
      <c r="BO7" s="227"/>
      <c r="BP7" s="227"/>
      <c r="BQ7" s="231">
        <v>1</v>
      </c>
      <c r="BR7" s="232" t="s">
        <v>551</v>
      </c>
      <c r="BS7" s="740" t="s">
        <v>547</v>
      </c>
      <c r="BT7" s="741"/>
      <c r="BU7" s="741"/>
      <c r="BV7" s="741"/>
      <c r="BW7" s="741"/>
      <c r="BX7" s="741"/>
      <c r="BY7" s="741"/>
      <c r="BZ7" s="741"/>
      <c r="CA7" s="741"/>
      <c r="CB7" s="741"/>
      <c r="CC7" s="741"/>
      <c r="CD7" s="741"/>
      <c r="CE7" s="741"/>
      <c r="CF7" s="741"/>
      <c r="CG7" s="765"/>
      <c r="CH7" s="737">
        <v>0</v>
      </c>
      <c r="CI7" s="738"/>
      <c r="CJ7" s="738"/>
      <c r="CK7" s="738"/>
      <c r="CL7" s="739"/>
      <c r="CM7" s="737">
        <v>9</v>
      </c>
      <c r="CN7" s="738"/>
      <c r="CO7" s="738"/>
      <c r="CP7" s="738"/>
      <c r="CQ7" s="739"/>
      <c r="CR7" s="737">
        <v>5</v>
      </c>
      <c r="CS7" s="738"/>
      <c r="CT7" s="738"/>
      <c r="CU7" s="738"/>
      <c r="CV7" s="739"/>
      <c r="CW7" s="737">
        <v>18</v>
      </c>
      <c r="CX7" s="738"/>
      <c r="CY7" s="738"/>
      <c r="CZ7" s="738"/>
      <c r="DA7" s="739"/>
      <c r="DB7" s="737">
        <v>1729</v>
      </c>
      <c r="DC7" s="738"/>
      <c r="DD7" s="738"/>
      <c r="DE7" s="738"/>
      <c r="DF7" s="739"/>
      <c r="DG7" s="737">
        <v>4651</v>
      </c>
      <c r="DH7" s="738"/>
      <c r="DI7" s="738"/>
      <c r="DJ7" s="738"/>
      <c r="DK7" s="739"/>
      <c r="DL7" s="737" t="s">
        <v>483</v>
      </c>
      <c r="DM7" s="738"/>
      <c r="DN7" s="738"/>
      <c r="DO7" s="738"/>
      <c r="DP7" s="739"/>
      <c r="DQ7" s="737" t="s">
        <v>483</v>
      </c>
      <c r="DR7" s="738"/>
      <c r="DS7" s="738"/>
      <c r="DT7" s="738"/>
      <c r="DU7" s="739"/>
      <c r="DV7" s="740"/>
      <c r="DW7" s="741"/>
      <c r="DX7" s="741"/>
      <c r="DY7" s="741"/>
      <c r="DZ7" s="742"/>
      <c r="EA7" s="229"/>
    </row>
    <row r="8" spans="1:131" s="230" customFormat="1" ht="26.25" customHeight="1" x14ac:dyDescent="0.2">
      <c r="A8" s="233">
        <v>2</v>
      </c>
      <c r="B8" s="743" t="s">
        <v>375</v>
      </c>
      <c r="C8" s="744"/>
      <c r="D8" s="744"/>
      <c r="E8" s="744"/>
      <c r="F8" s="744"/>
      <c r="G8" s="744"/>
      <c r="H8" s="744"/>
      <c r="I8" s="744"/>
      <c r="J8" s="744"/>
      <c r="K8" s="744"/>
      <c r="L8" s="744"/>
      <c r="M8" s="744"/>
      <c r="N8" s="744"/>
      <c r="O8" s="744"/>
      <c r="P8" s="745"/>
      <c r="Q8" s="746">
        <v>0</v>
      </c>
      <c r="R8" s="747"/>
      <c r="S8" s="747"/>
      <c r="T8" s="747"/>
      <c r="U8" s="747"/>
      <c r="V8" s="747">
        <v>8789</v>
      </c>
      <c r="W8" s="747"/>
      <c r="X8" s="747"/>
      <c r="Y8" s="747"/>
      <c r="Z8" s="747"/>
      <c r="AA8" s="747">
        <v>-8789</v>
      </c>
      <c r="AB8" s="747"/>
      <c r="AC8" s="747"/>
      <c r="AD8" s="747"/>
      <c r="AE8" s="748"/>
      <c r="AF8" s="749">
        <v>-8789</v>
      </c>
      <c r="AG8" s="750"/>
      <c r="AH8" s="750"/>
      <c r="AI8" s="750"/>
      <c r="AJ8" s="751"/>
      <c r="AK8" s="772">
        <v>79</v>
      </c>
      <c r="AL8" s="773"/>
      <c r="AM8" s="773"/>
      <c r="AN8" s="773"/>
      <c r="AO8" s="773"/>
      <c r="AP8" s="773">
        <v>3434</v>
      </c>
      <c r="AQ8" s="773"/>
      <c r="AR8" s="773"/>
      <c r="AS8" s="773"/>
      <c r="AT8" s="773"/>
      <c r="AU8" s="774"/>
      <c r="AV8" s="774"/>
      <c r="AW8" s="774"/>
      <c r="AX8" s="774"/>
      <c r="AY8" s="775"/>
      <c r="AZ8" s="226"/>
      <c r="BA8" s="226"/>
      <c r="BB8" s="226"/>
      <c r="BC8" s="226"/>
      <c r="BD8" s="226"/>
      <c r="BE8" s="227"/>
      <c r="BF8" s="227"/>
      <c r="BG8" s="227"/>
      <c r="BH8" s="227"/>
      <c r="BI8" s="227"/>
      <c r="BJ8" s="227"/>
      <c r="BK8" s="227"/>
      <c r="BL8" s="227"/>
      <c r="BM8" s="227"/>
      <c r="BN8" s="227"/>
      <c r="BO8" s="227"/>
      <c r="BP8" s="227"/>
      <c r="BQ8" s="233">
        <v>2</v>
      </c>
      <c r="BR8" s="234"/>
      <c r="BS8" s="776" t="s">
        <v>548</v>
      </c>
      <c r="BT8" s="777"/>
      <c r="BU8" s="777"/>
      <c r="BV8" s="777"/>
      <c r="BW8" s="777"/>
      <c r="BX8" s="777"/>
      <c r="BY8" s="777"/>
      <c r="BZ8" s="777"/>
      <c r="CA8" s="777"/>
      <c r="CB8" s="777"/>
      <c r="CC8" s="777"/>
      <c r="CD8" s="777"/>
      <c r="CE8" s="777"/>
      <c r="CF8" s="777"/>
      <c r="CG8" s="778"/>
      <c r="CH8" s="779">
        <v>293</v>
      </c>
      <c r="CI8" s="780"/>
      <c r="CJ8" s="780"/>
      <c r="CK8" s="780"/>
      <c r="CL8" s="781"/>
      <c r="CM8" s="779">
        <v>1842</v>
      </c>
      <c r="CN8" s="780"/>
      <c r="CO8" s="780"/>
      <c r="CP8" s="780"/>
      <c r="CQ8" s="781"/>
      <c r="CR8" s="779">
        <v>1377</v>
      </c>
      <c r="CS8" s="780"/>
      <c r="CT8" s="780"/>
      <c r="CU8" s="780"/>
      <c r="CV8" s="781"/>
      <c r="CW8" s="779" t="s">
        <v>483</v>
      </c>
      <c r="CX8" s="780"/>
      <c r="CY8" s="780"/>
      <c r="CZ8" s="780"/>
      <c r="DA8" s="781"/>
      <c r="DB8" s="779" t="s">
        <v>483</v>
      </c>
      <c r="DC8" s="780"/>
      <c r="DD8" s="780"/>
      <c r="DE8" s="780"/>
      <c r="DF8" s="781"/>
      <c r="DG8" s="779" t="s">
        <v>483</v>
      </c>
      <c r="DH8" s="780"/>
      <c r="DI8" s="780"/>
      <c r="DJ8" s="780"/>
      <c r="DK8" s="781"/>
      <c r="DL8" s="779" t="s">
        <v>483</v>
      </c>
      <c r="DM8" s="780"/>
      <c r="DN8" s="780"/>
      <c r="DO8" s="780"/>
      <c r="DP8" s="781"/>
      <c r="DQ8" s="779" t="s">
        <v>483</v>
      </c>
      <c r="DR8" s="780"/>
      <c r="DS8" s="780"/>
      <c r="DT8" s="780"/>
      <c r="DU8" s="781"/>
      <c r="DV8" s="776"/>
      <c r="DW8" s="777"/>
      <c r="DX8" s="777"/>
      <c r="DY8" s="777"/>
      <c r="DZ8" s="782"/>
      <c r="EA8" s="229"/>
    </row>
    <row r="9" spans="1:131" s="230" customFormat="1" ht="26.25" customHeight="1" x14ac:dyDescent="0.2">
      <c r="A9" s="233">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72"/>
      <c r="AL9" s="773"/>
      <c r="AM9" s="773"/>
      <c r="AN9" s="773"/>
      <c r="AO9" s="773"/>
      <c r="AP9" s="773"/>
      <c r="AQ9" s="773"/>
      <c r="AR9" s="773"/>
      <c r="AS9" s="773"/>
      <c r="AT9" s="773"/>
      <c r="AU9" s="774"/>
      <c r="AV9" s="774"/>
      <c r="AW9" s="774"/>
      <c r="AX9" s="774"/>
      <c r="AY9" s="775"/>
      <c r="AZ9" s="226"/>
      <c r="BA9" s="226"/>
      <c r="BB9" s="226"/>
      <c r="BC9" s="226"/>
      <c r="BD9" s="226"/>
      <c r="BE9" s="227"/>
      <c r="BF9" s="227"/>
      <c r="BG9" s="227"/>
      <c r="BH9" s="227"/>
      <c r="BI9" s="227"/>
      <c r="BJ9" s="227"/>
      <c r="BK9" s="227"/>
      <c r="BL9" s="227"/>
      <c r="BM9" s="227"/>
      <c r="BN9" s="227"/>
      <c r="BO9" s="227"/>
      <c r="BP9" s="227"/>
      <c r="BQ9" s="233">
        <v>3</v>
      </c>
      <c r="BR9" s="234"/>
      <c r="BS9" s="776" t="s">
        <v>549</v>
      </c>
      <c r="BT9" s="777"/>
      <c r="BU9" s="777"/>
      <c r="BV9" s="777"/>
      <c r="BW9" s="777"/>
      <c r="BX9" s="777"/>
      <c r="BY9" s="777"/>
      <c r="BZ9" s="777"/>
      <c r="CA9" s="777"/>
      <c r="CB9" s="777"/>
      <c r="CC9" s="777"/>
      <c r="CD9" s="777"/>
      <c r="CE9" s="777"/>
      <c r="CF9" s="777"/>
      <c r="CG9" s="778"/>
      <c r="CH9" s="779">
        <v>0</v>
      </c>
      <c r="CI9" s="780"/>
      <c r="CJ9" s="780"/>
      <c r="CK9" s="780"/>
      <c r="CL9" s="781"/>
      <c r="CM9" s="779">
        <v>7</v>
      </c>
      <c r="CN9" s="780"/>
      <c r="CO9" s="780"/>
      <c r="CP9" s="780"/>
      <c r="CQ9" s="781"/>
      <c r="CR9" s="779">
        <v>3</v>
      </c>
      <c r="CS9" s="780"/>
      <c r="CT9" s="780"/>
      <c r="CU9" s="780"/>
      <c r="CV9" s="781"/>
      <c r="CW9" s="779" t="s">
        <v>483</v>
      </c>
      <c r="CX9" s="780"/>
      <c r="CY9" s="780"/>
      <c r="CZ9" s="780"/>
      <c r="DA9" s="781"/>
      <c r="DB9" s="779" t="s">
        <v>483</v>
      </c>
      <c r="DC9" s="780"/>
      <c r="DD9" s="780"/>
      <c r="DE9" s="780"/>
      <c r="DF9" s="781"/>
      <c r="DG9" s="779" t="s">
        <v>483</v>
      </c>
      <c r="DH9" s="780"/>
      <c r="DI9" s="780"/>
      <c r="DJ9" s="780"/>
      <c r="DK9" s="781"/>
      <c r="DL9" s="779" t="s">
        <v>483</v>
      </c>
      <c r="DM9" s="780"/>
      <c r="DN9" s="780"/>
      <c r="DO9" s="780"/>
      <c r="DP9" s="781"/>
      <c r="DQ9" s="779" t="s">
        <v>483</v>
      </c>
      <c r="DR9" s="780"/>
      <c r="DS9" s="780"/>
      <c r="DT9" s="780"/>
      <c r="DU9" s="781"/>
      <c r="DV9" s="776"/>
      <c r="DW9" s="777"/>
      <c r="DX9" s="777"/>
      <c r="DY9" s="777"/>
      <c r="DZ9" s="782"/>
      <c r="EA9" s="229"/>
    </row>
    <row r="10" spans="1:131" s="230" customFormat="1" ht="26.25" customHeight="1" x14ac:dyDescent="0.2">
      <c r="A10" s="233">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72"/>
      <c r="AL10" s="773"/>
      <c r="AM10" s="773"/>
      <c r="AN10" s="773"/>
      <c r="AO10" s="773"/>
      <c r="AP10" s="773"/>
      <c r="AQ10" s="773"/>
      <c r="AR10" s="773"/>
      <c r="AS10" s="773"/>
      <c r="AT10" s="773"/>
      <c r="AU10" s="774"/>
      <c r="AV10" s="774"/>
      <c r="AW10" s="774"/>
      <c r="AX10" s="774"/>
      <c r="AY10" s="775"/>
      <c r="AZ10" s="226"/>
      <c r="BA10" s="226"/>
      <c r="BB10" s="226"/>
      <c r="BC10" s="226"/>
      <c r="BD10" s="226"/>
      <c r="BE10" s="227"/>
      <c r="BF10" s="227"/>
      <c r="BG10" s="227"/>
      <c r="BH10" s="227"/>
      <c r="BI10" s="227"/>
      <c r="BJ10" s="227"/>
      <c r="BK10" s="227"/>
      <c r="BL10" s="227"/>
      <c r="BM10" s="227"/>
      <c r="BN10" s="227"/>
      <c r="BO10" s="227"/>
      <c r="BP10" s="227"/>
      <c r="BQ10" s="233">
        <v>4</v>
      </c>
      <c r="BR10" s="234" t="s">
        <v>551</v>
      </c>
      <c r="BS10" s="776" t="s">
        <v>550</v>
      </c>
      <c r="BT10" s="777"/>
      <c r="BU10" s="777"/>
      <c r="BV10" s="777"/>
      <c r="BW10" s="777"/>
      <c r="BX10" s="777"/>
      <c r="BY10" s="777"/>
      <c r="BZ10" s="777"/>
      <c r="CA10" s="777"/>
      <c r="CB10" s="777"/>
      <c r="CC10" s="777"/>
      <c r="CD10" s="777"/>
      <c r="CE10" s="777"/>
      <c r="CF10" s="777"/>
      <c r="CG10" s="778"/>
      <c r="CH10" s="779">
        <v>-25</v>
      </c>
      <c r="CI10" s="780"/>
      <c r="CJ10" s="780"/>
      <c r="CK10" s="780"/>
      <c r="CL10" s="781"/>
      <c r="CM10" s="779">
        <v>7733</v>
      </c>
      <c r="CN10" s="780"/>
      <c r="CO10" s="780"/>
      <c r="CP10" s="780"/>
      <c r="CQ10" s="781"/>
      <c r="CR10" s="779" t="s">
        <v>483</v>
      </c>
      <c r="CS10" s="780"/>
      <c r="CT10" s="780"/>
      <c r="CU10" s="780"/>
      <c r="CV10" s="781"/>
      <c r="CW10" s="779" t="s">
        <v>483</v>
      </c>
      <c r="CX10" s="780"/>
      <c r="CY10" s="780"/>
      <c r="CZ10" s="780"/>
      <c r="DA10" s="781"/>
      <c r="DB10" s="779" t="s">
        <v>483</v>
      </c>
      <c r="DC10" s="780"/>
      <c r="DD10" s="780"/>
      <c r="DE10" s="780"/>
      <c r="DF10" s="781"/>
      <c r="DG10" s="779" t="s">
        <v>483</v>
      </c>
      <c r="DH10" s="780"/>
      <c r="DI10" s="780"/>
      <c r="DJ10" s="780"/>
      <c r="DK10" s="781"/>
      <c r="DL10" s="779">
        <v>137</v>
      </c>
      <c r="DM10" s="780"/>
      <c r="DN10" s="780"/>
      <c r="DO10" s="780"/>
      <c r="DP10" s="781"/>
      <c r="DQ10" s="779">
        <v>14</v>
      </c>
      <c r="DR10" s="780"/>
      <c r="DS10" s="780"/>
      <c r="DT10" s="780"/>
      <c r="DU10" s="781"/>
      <c r="DV10" s="776"/>
      <c r="DW10" s="777"/>
      <c r="DX10" s="777"/>
      <c r="DY10" s="777"/>
      <c r="DZ10" s="782"/>
      <c r="EA10" s="229"/>
    </row>
    <row r="11" spans="1:131" s="230" customFormat="1" ht="26.25" customHeight="1" x14ac:dyDescent="0.2">
      <c r="A11" s="233">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72"/>
      <c r="AL11" s="773"/>
      <c r="AM11" s="773"/>
      <c r="AN11" s="773"/>
      <c r="AO11" s="773"/>
      <c r="AP11" s="773"/>
      <c r="AQ11" s="773"/>
      <c r="AR11" s="773"/>
      <c r="AS11" s="773"/>
      <c r="AT11" s="773"/>
      <c r="AU11" s="774"/>
      <c r="AV11" s="774"/>
      <c r="AW11" s="774"/>
      <c r="AX11" s="774"/>
      <c r="AY11" s="775"/>
      <c r="AZ11" s="226"/>
      <c r="BA11" s="226"/>
      <c r="BB11" s="226"/>
      <c r="BC11" s="226"/>
      <c r="BD11" s="226"/>
      <c r="BE11" s="227"/>
      <c r="BF11" s="227"/>
      <c r="BG11" s="227"/>
      <c r="BH11" s="227"/>
      <c r="BI11" s="227"/>
      <c r="BJ11" s="227"/>
      <c r="BK11" s="227"/>
      <c r="BL11" s="227"/>
      <c r="BM11" s="227"/>
      <c r="BN11" s="227"/>
      <c r="BO11" s="227"/>
      <c r="BP11" s="227"/>
      <c r="BQ11" s="233">
        <v>5</v>
      </c>
      <c r="BR11" s="234"/>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229"/>
    </row>
    <row r="12" spans="1:131" s="230" customFormat="1" ht="26.25" customHeight="1" x14ac:dyDescent="0.2">
      <c r="A12" s="233">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72"/>
      <c r="AL12" s="773"/>
      <c r="AM12" s="773"/>
      <c r="AN12" s="773"/>
      <c r="AO12" s="773"/>
      <c r="AP12" s="773"/>
      <c r="AQ12" s="773"/>
      <c r="AR12" s="773"/>
      <c r="AS12" s="773"/>
      <c r="AT12" s="773"/>
      <c r="AU12" s="774"/>
      <c r="AV12" s="774"/>
      <c r="AW12" s="774"/>
      <c r="AX12" s="774"/>
      <c r="AY12" s="775"/>
      <c r="AZ12" s="226"/>
      <c r="BA12" s="226"/>
      <c r="BB12" s="226"/>
      <c r="BC12" s="226"/>
      <c r="BD12" s="226"/>
      <c r="BE12" s="227"/>
      <c r="BF12" s="227"/>
      <c r="BG12" s="227"/>
      <c r="BH12" s="227"/>
      <c r="BI12" s="227"/>
      <c r="BJ12" s="227"/>
      <c r="BK12" s="227"/>
      <c r="BL12" s="227"/>
      <c r="BM12" s="227"/>
      <c r="BN12" s="227"/>
      <c r="BO12" s="227"/>
      <c r="BP12" s="227"/>
      <c r="BQ12" s="233">
        <v>6</v>
      </c>
      <c r="BR12" s="234"/>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229"/>
    </row>
    <row r="13" spans="1:131" s="230" customFormat="1" ht="26.25" customHeight="1" x14ac:dyDescent="0.2">
      <c r="A13" s="233">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72"/>
      <c r="AL13" s="773"/>
      <c r="AM13" s="773"/>
      <c r="AN13" s="773"/>
      <c r="AO13" s="773"/>
      <c r="AP13" s="773"/>
      <c r="AQ13" s="773"/>
      <c r="AR13" s="773"/>
      <c r="AS13" s="773"/>
      <c r="AT13" s="773"/>
      <c r="AU13" s="774"/>
      <c r="AV13" s="774"/>
      <c r="AW13" s="774"/>
      <c r="AX13" s="774"/>
      <c r="AY13" s="775"/>
      <c r="AZ13" s="226"/>
      <c r="BA13" s="226"/>
      <c r="BB13" s="226"/>
      <c r="BC13" s="226"/>
      <c r="BD13" s="226"/>
      <c r="BE13" s="227"/>
      <c r="BF13" s="227"/>
      <c r="BG13" s="227"/>
      <c r="BH13" s="227"/>
      <c r="BI13" s="227"/>
      <c r="BJ13" s="227"/>
      <c r="BK13" s="227"/>
      <c r="BL13" s="227"/>
      <c r="BM13" s="227"/>
      <c r="BN13" s="227"/>
      <c r="BO13" s="227"/>
      <c r="BP13" s="227"/>
      <c r="BQ13" s="233">
        <v>7</v>
      </c>
      <c r="BR13" s="234"/>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229"/>
    </row>
    <row r="14" spans="1:131" s="230" customFormat="1" ht="26.25" customHeight="1" x14ac:dyDescent="0.2">
      <c r="A14" s="233">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72"/>
      <c r="AL14" s="773"/>
      <c r="AM14" s="773"/>
      <c r="AN14" s="773"/>
      <c r="AO14" s="773"/>
      <c r="AP14" s="773"/>
      <c r="AQ14" s="773"/>
      <c r="AR14" s="773"/>
      <c r="AS14" s="773"/>
      <c r="AT14" s="773"/>
      <c r="AU14" s="774"/>
      <c r="AV14" s="774"/>
      <c r="AW14" s="774"/>
      <c r="AX14" s="774"/>
      <c r="AY14" s="775"/>
      <c r="AZ14" s="226"/>
      <c r="BA14" s="226"/>
      <c r="BB14" s="226"/>
      <c r="BC14" s="226"/>
      <c r="BD14" s="226"/>
      <c r="BE14" s="227"/>
      <c r="BF14" s="227"/>
      <c r="BG14" s="227"/>
      <c r="BH14" s="227"/>
      <c r="BI14" s="227"/>
      <c r="BJ14" s="227"/>
      <c r="BK14" s="227"/>
      <c r="BL14" s="227"/>
      <c r="BM14" s="227"/>
      <c r="BN14" s="227"/>
      <c r="BO14" s="227"/>
      <c r="BP14" s="227"/>
      <c r="BQ14" s="233">
        <v>8</v>
      </c>
      <c r="BR14" s="234"/>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229"/>
    </row>
    <row r="15" spans="1:131" s="230" customFormat="1" ht="26.25" customHeight="1" x14ac:dyDescent="0.2">
      <c r="A15" s="233">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72"/>
      <c r="AL15" s="773"/>
      <c r="AM15" s="773"/>
      <c r="AN15" s="773"/>
      <c r="AO15" s="773"/>
      <c r="AP15" s="773"/>
      <c r="AQ15" s="773"/>
      <c r="AR15" s="773"/>
      <c r="AS15" s="773"/>
      <c r="AT15" s="773"/>
      <c r="AU15" s="774"/>
      <c r="AV15" s="774"/>
      <c r="AW15" s="774"/>
      <c r="AX15" s="774"/>
      <c r="AY15" s="775"/>
      <c r="AZ15" s="226"/>
      <c r="BA15" s="226"/>
      <c r="BB15" s="226"/>
      <c r="BC15" s="226"/>
      <c r="BD15" s="226"/>
      <c r="BE15" s="227"/>
      <c r="BF15" s="227"/>
      <c r="BG15" s="227"/>
      <c r="BH15" s="227"/>
      <c r="BI15" s="227"/>
      <c r="BJ15" s="227"/>
      <c r="BK15" s="227"/>
      <c r="BL15" s="227"/>
      <c r="BM15" s="227"/>
      <c r="BN15" s="227"/>
      <c r="BO15" s="227"/>
      <c r="BP15" s="227"/>
      <c r="BQ15" s="233">
        <v>9</v>
      </c>
      <c r="BR15" s="234"/>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229"/>
    </row>
    <row r="16" spans="1:131" s="230" customFormat="1" ht="26.25" customHeight="1" x14ac:dyDescent="0.2">
      <c r="A16" s="233">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72"/>
      <c r="AL16" s="773"/>
      <c r="AM16" s="773"/>
      <c r="AN16" s="773"/>
      <c r="AO16" s="773"/>
      <c r="AP16" s="773"/>
      <c r="AQ16" s="773"/>
      <c r="AR16" s="773"/>
      <c r="AS16" s="773"/>
      <c r="AT16" s="773"/>
      <c r="AU16" s="774"/>
      <c r="AV16" s="774"/>
      <c r="AW16" s="774"/>
      <c r="AX16" s="774"/>
      <c r="AY16" s="775"/>
      <c r="AZ16" s="226"/>
      <c r="BA16" s="226"/>
      <c r="BB16" s="226"/>
      <c r="BC16" s="226"/>
      <c r="BD16" s="226"/>
      <c r="BE16" s="227"/>
      <c r="BF16" s="227"/>
      <c r="BG16" s="227"/>
      <c r="BH16" s="227"/>
      <c r="BI16" s="227"/>
      <c r="BJ16" s="227"/>
      <c r="BK16" s="227"/>
      <c r="BL16" s="227"/>
      <c r="BM16" s="227"/>
      <c r="BN16" s="227"/>
      <c r="BO16" s="227"/>
      <c r="BP16" s="227"/>
      <c r="BQ16" s="233">
        <v>10</v>
      </c>
      <c r="BR16" s="234"/>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229"/>
    </row>
    <row r="17" spans="1:131" s="230" customFormat="1" ht="26.25" customHeight="1" x14ac:dyDescent="0.2">
      <c r="A17" s="233">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72"/>
      <c r="AL17" s="773"/>
      <c r="AM17" s="773"/>
      <c r="AN17" s="773"/>
      <c r="AO17" s="773"/>
      <c r="AP17" s="773"/>
      <c r="AQ17" s="773"/>
      <c r="AR17" s="773"/>
      <c r="AS17" s="773"/>
      <c r="AT17" s="773"/>
      <c r="AU17" s="774"/>
      <c r="AV17" s="774"/>
      <c r="AW17" s="774"/>
      <c r="AX17" s="774"/>
      <c r="AY17" s="775"/>
      <c r="AZ17" s="226"/>
      <c r="BA17" s="226"/>
      <c r="BB17" s="226"/>
      <c r="BC17" s="226"/>
      <c r="BD17" s="226"/>
      <c r="BE17" s="227"/>
      <c r="BF17" s="227"/>
      <c r="BG17" s="227"/>
      <c r="BH17" s="227"/>
      <c r="BI17" s="227"/>
      <c r="BJ17" s="227"/>
      <c r="BK17" s="227"/>
      <c r="BL17" s="227"/>
      <c r="BM17" s="227"/>
      <c r="BN17" s="227"/>
      <c r="BO17" s="227"/>
      <c r="BP17" s="227"/>
      <c r="BQ17" s="233">
        <v>11</v>
      </c>
      <c r="BR17" s="234"/>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229"/>
    </row>
    <row r="18" spans="1:131" s="230" customFormat="1" ht="26.25" customHeight="1" x14ac:dyDescent="0.2">
      <c r="A18" s="233">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72"/>
      <c r="AL18" s="773"/>
      <c r="AM18" s="773"/>
      <c r="AN18" s="773"/>
      <c r="AO18" s="773"/>
      <c r="AP18" s="773"/>
      <c r="AQ18" s="773"/>
      <c r="AR18" s="773"/>
      <c r="AS18" s="773"/>
      <c r="AT18" s="773"/>
      <c r="AU18" s="774"/>
      <c r="AV18" s="774"/>
      <c r="AW18" s="774"/>
      <c r="AX18" s="774"/>
      <c r="AY18" s="775"/>
      <c r="AZ18" s="226"/>
      <c r="BA18" s="226"/>
      <c r="BB18" s="226"/>
      <c r="BC18" s="226"/>
      <c r="BD18" s="226"/>
      <c r="BE18" s="227"/>
      <c r="BF18" s="227"/>
      <c r="BG18" s="227"/>
      <c r="BH18" s="227"/>
      <c r="BI18" s="227"/>
      <c r="BJ18" s="227"/>
      <c r="BK18" s="227"/>
      <c r="BL18" s="227"/>
      <c r="BM18" s="227"/>
      <c r="BN18" s="227"/>
      <c r="BO18" s="227"/>
      <c r="BP18" s="227"/>
      <c r="BQ18" s="233">
        <v>12</v>
      </c>
      <c r="BR18" s="234"/>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229"/>
    </row>
    <row r="19" spans="1:131" s="230" customFormat="1" ht="26.25" customHeight="1" x14ac:dyDescent="0.2">
      <c r="A19" s="233">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72"/>
      <c r="AL19" s="773"/>
      <c r="AM19" s="773"/>
      <c r="AN19" s="773"/>
      <c r="AO19" s="773"/>
      <c r="AP19" s="773"/>
      <c r="AQ19" s="773"/>
      <c r="AR19" s="773"/>
      <c r="AS19" s="773"/>
      <c r="AT19" s="773"/>
      <c r="AU19" s="774"/>
      <c r="AV19" s="774"/>
      <c r="AW19" s="774"/>
      <c r="AX19" s="774"/>
      <c r="AY19" s="775"/>
      <c r="AZ19" s="226"/>
      <c r="BA19" s="226"/>
      <c r="BB19" s="226"/>
      <c r="BC19" s="226"/>
      <c r="BD19" s="226"/>
      <c r="BE19" s="227"/>
      <c r="BF19" s="227"/>
      <c r="BG19" s="227"/>
      <c r="BH19" s="227"/>
      <c r="BI19" s="227"/>
      <c r="BJ19" s="227"/>
      <c r="BK19" s="227"/>
      <c r="BL19" s="227"/>
      <c r="BM19" s="227"/>
      <c r="BN19" s="227"/>
      <c r="BO19" s="227"/>
      <c r="BP19" s="227"/>
      <c r="BQ19" s="233">
        <v>13</v>
      </c>
      <c r="BR19" s="234"/>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229"/>
    </row>
    <row r="20" spans="1:131" s="230" customFormat="1" ht="26.25" customHeight="1" x14ac:dyDescent="0.2">
      <c r="A20" s="233">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72"/>
      <c r="AL20" s="773"/>
      <c r="AM20" s="773"/>
      <c r="AN20" s="773"/>
      <c r="AO20" s="773"/>
      <c r="AP20" s="773"/>
      <c r="AQ20" s="773"/>
      <c r="AR20" s="773"/>
      <c r="AS20" s="773"/>
      <c r="AT20" s="773"/>
      <c r="AU20" s="774"/>
      <c r="AV20" s="774"/>
      <c r="AW20" s="774"/>
      <c r="AX20" s="774"/>
      <c r="AY20" s="775"/>
      <c r="AZ20" s="226"/>
      <c r="BA20" s="226"/>
      <c r="BB20" s="226"/>
      <c r="BC20" s="226"/>
      <c r="BD20" s="226"/>
      <c r="BE20" s="227"/>
      <c r="BF20" s="227"/>
      <c r="BG20" s="227"/>
      <c r="BH20" s="227"/>
      <c r="BI20" s="227"/>
      <c r="BJ20" s="227"/>
      <c r="BK20" s="227"/>
      <c r="BL20" s="227"/>
      <c r="BM20" s="227"/>
      <c r="BN20" s="227"/>
      <c r="BO20" s="227"/>
      <c r="BP20" s="227"/>
      <c r="BQ20" s="233">
        <v>14</v>
      </c>
      <c r="BR20" s="234"/>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229"/>
    </row>
    <row r="21" spans="1:131" s="230" customFormat="1" ht="26.25" customHeight="1" thickBot="1" x14ac:dyDescent="0.25">
      <c r="A21" s="233">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72"/>
      <c r="AL21" s="773"/>
      <c r="AM21" s="773"/>
      <c r="AN21" s="773"/>
      <c r="AO21" s="773"/>
      <c r="AP21" s="773"/>
      <c r="AQ21" s="773"/>
      <c r="AR21" s="773"/>
      <c r="AS21" s="773"/>
      <c r="AT21" s="773"/>
      <c r="AU21" s="774"/>
      <c r="AV21" s="774"/>
      <c r="AW21" s="774"/>
      <c r="AX21" s="774"/>
      <c r="AY21" s="775"/>
      <c r="AZ21" s="226"/>
      <c r="BA21" s="226"/>
      <c r="BB21" s="226"/>
      <c r="BC21" s="226"/>
      <c r="BD21" s="226"/>
      <c r="BE21" s="227"/>
      <c r="BF21" s="227"/>
      <c r="BG21" s="227"/>
      <c r="BH21" s="227"/>
      <c r="BI21" s="227"/>
      <c r="BJ21" s="227"/>
      <c r="BK21" s="227"/>
      <c r="BL21" s="227"/>
      <c r="BM21" s="227"/>
      <c r="BN21" s="227"/>
      <c r="BO21" s="227"/>
      <c r="BP21" s="227"/>
      <c r="BQ21" s="233">
        <v>15</v>
      </c>
      <c r="BR21" s="234"/>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229"/>
    </row>
    <row r="22" spans="1:131" s="230" customFormat="1" ht="26.25" customHeight="1" x14ac:dyDescent="0.2">
      <c r="A22" s="233">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376</v>
      </c>
      <c r="BA22" s="800"/>
      <c r="BB22" s="800"/>
      <c r="BC22" s="800"/>
      <c r="BD22" s="801"/>
      <c r="BE22" s="227"/>
      <c r="BF22" s="227"/>
      <c r="BG22" s="227"/>
      <c r="BH22" s="227"/>
      <c r="BI22" s="227"/>
      <c r="BJ22" s="227"/>
      <c r="BK22" s="227"/>
      <c r="BL22" s="227"/>
      <c r="BM22" s="227"/>
      <c r="BN22" s="227"/>
      <c r="BO22" s="227"/>
      <c r="BP22" s="227"/>
      <c r="BQ22" s="233">
        <v>16</v>
      </c>
      <c r="BR22" s="234"/>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229"/>
    </row>
    <row r="23" spans="1:131" s="230" customFormat="1" ht="26.25" customHeight="1" thickBot="1" x14ac:dyDescent="0.25">
      <c r="A23" s="235" t="s">
        <v>377</v>
      </c>
      <c r="B23" s="783" t="s">
        <v>378</v>
      </c>
      <c r="C23" s="784"/>
      <c r="D23" s="784"/>
      <c r="E23" s="784"/>
      <c r="F23" s="784"/>
      <c r="G23" s="784"/>
      <c r="H23" s="784"/>
      <c r="I23" s="784"/>
      <c r="J23" s="784"/>
      <c r="K23" s="784"/>
      <c r="L23" s="784"/>
      <c r="M23" s="784"/>
      <c r="N23" s="784"/>
      <c r="O23" s="784"/>
      <c r="P23" s="785"/>
      <c r="Q23" s="786">
        <v>204003</v>
      </c>
      <c r="R23" s="787"/>
      <c r="S23" s="787"/>
      <c r="T23" s="787"/>
      <c r="U23" s="787"/>
      <c r="V23" s="787">
        <v>198673</v>
      </c>
      <c r="W23" s="787"/>
      <c r="X23" s="787"/>
      <c r="Y23" s="787"/>
      <c r="Z23" s="787"/>
      <c r="AA23" s="787">
        <v>5330</v>
      </c>
      <c r="AB23" s="787"/>
      <c r="AC23" s="787"/>
      <c r="AD23" s="787"/>
      <c r="AE23" s="788"/>
      <c r="AF23" s="789">
        <v>3487</v>
      </c>
      <c r="AG23" s="787"/>
      <c r="AH23" s="787"/>
      <c r="AI23" s="787"/>
      <c r="AJ23" s="790"/>
      <c r="AK23" s="791"/>
      <c r="AL23" s="792"/>
      <c r="AM23" s="792"/>
      <c r="AN23" s="792"/>
      <c r="AO23" s="792"/>
      <c r="AP23" s="787">
        <v>36043</v>
      </c>
      <c r="AQ23" s="787"/>
      <c r="AR23" s="787"/>
      <c r="AS23" s="787"/>
      <c r="AT23" s="787"/>
      <c r="AU23" s="803"/>
      <c r="AV23" s="803"/>
      <c r="AW23" s="803"/>
      <c r="AX23" s="803"/>
      <c r="AY23" s="804"/>
      <c r="AZ23" s="805" t="s">
        <v>122</v>
      </c>
      <c r="BA23" s="806"/>
      <c r="BB23" s="806"/>
      <c r="BC23" s="806"/>
      <c r="BD23" s="807"/>
      <c r="BE23" s="227"/>
      <c r="BF23" s="227"/>
      <c r="BG23" s="227"/>
      <c r="BH23" s="227"/>
      <c r="BI23" s="227"/>
      <c r="BJ23" s="227"/>
      <c r="BK23" s="227"/>
      <c r="BL23" s="227"/>
      <c r="BM23" s="227"/>
      <c r="BN23" s="227"/>
      <c r="BO23" s="227"/>
      <c r="BP23" s="227"/>
      <c r="BQ23" s="233">
        <v>17</v>
      </c>
      <c r="BR23" s="234"/>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229"/>
    </row>
    <row r="24" spans="1:131" s="230" customFormat="1" ht="26.25" customHeight="1" x14ac:dyDescent="0.2">
      <c r="A24" s="802" t="s">
        <v>379</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226"/>
      <c r="BA24" s="226"/>
      <c r="BB24" s="226"/>
      <c r="BC24" s="226"/>
      <c r="BD24" s="226"/>
      <c r="BE24" s="227"/>
      <c r="BF24" s="227"/>
      <c r="BG24" s="227"/>
      <c r="BH24" s="227"/>
      <c r="BI24" s="227"/>
      <c r="BJ24" s="227"/>
      <c r="BK24" s="227"/>
      <c r="BL24" s="227"/>
      <c r="BM24" s="227"/>
      <c r="BN24" s="227"/>
      <c r="BO24" s="227"/>
      <c r="BP24" s="227"/>
      <c r="BQ24" s="233">
        <v>18</v>
      </c>
      <c r="BR24" s="234"/>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229"/>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8" t="s">
        <v>384</v>
      </c>
      <c r="AG26" s="809"/>
      <c r="AH26" s="809"/>
      <c r="AI26" s="809"/>
      <c r="AJ26" s="810"/>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6"/>
      <c r="BP26" s="236"/>
      <c r="BQ26" s="233">
        <v>20</v>
      </c>
      <c r="BR26" s="234"/>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11"/>
      <c r="AG27" s="812"/>
      <c r="AH27" s="812"/>
      <c r="AI27" s="812"/>
      <c r="AJ27" s="813"/>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224"/>
    </row>
    <row r="28" spans="1:131" ht="26.25" customHeight="1" thickTop="1" x14ac:dyDescent="0.2">
      <c r="A28" s="237">
        <v>1</v>
      </c>
      <c r="B28" s="752" t="s">
        <v>389</v>
      </c>
      <c r="C28" s="753"/>
      <c r="D28" s="753"/>
      <c r="E28" s="753"/>
      <c r="F28" s="753"/>
      <c r="G28" s="753"/>
      <c r="H28" s="753"/>
      <c r="I28" s="753"/>
      <c r="J28" s="753"/>
      <c r="K28" s="753"/>
      <c r="L28" s="753"/>
      <c r="M28" s="753"/>
      <c r="N28" s="753"/>
      <c r="O28" s="753"/>
      <c r="P28" s="754"/>
      <c r="Q28" s="816">
        <v>33866</v>
      </c>
      <c r="R28" s="817"/>
      <c r="S28" s="817"/>
      <c r="T28" s="817"/>
      <c r="U28" s="817"/>
      <c r="V28" s="817">
        <v>33538</v>
      </c>
      <c r="W28" s="817"/>
      <c r="X28" s="817"/>
      <c r="Y28" s="817"/>
      <c r="Z28" s="817"/>
      <c r="AA28" s="817">
        <v>328</v>
      </c>
      <c r="AB28" s="817"/>
      <c r="AC28" s="817"/>
      <c r="AD28" s="817"/>
      <c r="AE28" s="818"/>
      <c r="AF28" s="819">
        <v>328</v>
      </c>
      <c r="AG28" s="817"/>
      <c r="AH28" s="817"/>
      <c r="AI28" s="817"/>
      <c r="AJ28" s="820"/>
      <c r="AK28" s="821">
        <v>5122</v>
      </c>
      <c r="AL28" s="822"/>
      <c r="AM28" s="822"/>
      <c r="AN28" s="822"/>
      <c r="AO28" s="822"/>
      <c r="AP28" s="822" t="s">
        <v>483</v>
      </c>
      <c r="AQ28" s="822"/>
      <c r="AR28" s="822"/>
      <c r="AS28" s="822"/>
      <c r="AT28" s="822"/>
      <c r="AU28" s="822" t="s">
        <v>483</v>
      </c>
      <c r="AV28" s="822"/>
      <c r="AW28" s="822"/>
      <c r="AX28" s="822"/>
      <c r="AY28" s="822"/>
      <c r="AZ28" s="823" t="s">
        <v>483</v>
      </c>
      <c r="BA28" s="823"/>
      <c r="BB28" s="823"/>
      <c r="BC28" s="823"/>
      <c r="BD28" s="823"/>
      <c r="BE28" s="814"/>
      <c r="BF28" s="814"/>
      <c r="BG28" s="814"/>
      <c r="BH28" s="814"/>
      <c r="BI28" s="815"/>
      <c r="BJ28" s="226"/>
      <c r="BK28" s="226"/>
      <c r="BL28" s="226"/>
      <c r="BM28" s="226"/>
      <c r="BN28" s="226"/>
      <c r="BO28" s="236"/>
      <c r="BP28" s="236"/>
      <c r="BQ28" s="233">
        <v>22</v>
      </c>
      <c r="BR28" s="234"/>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224"/>
    </row>
    <row r="29" spans="1:131" ht="26.25" customHeight="1" x14ac:dyDescent="0.2">
      <c r="A29" s="237">
        <v>2</v>
      </c>
      <c r="B29" s="743" t="s">
        <v>390</v>
      </c>
      <c r="C29" s="744"/>
      <c r="D29" s="744"/>
      <c r="E29" s="744"/>
      <c r="F29" s="744"/>
      <c r="G29" s="744"/>
      <c r="H29" s="744"/>
      <c r="I29" s="744"/>
      <c r="J29" s="744"/>
      <c r="K29" s="744"/>
      <c r="L29" s="744"/>
      <c r="M29" s="744"/>
      <c r="N29" s="744"/>
      <c r="O29" s="744"/>
      <c r="P29" s="745"/>
      <c r="Q29" s="746">
        <v>25042</v>
      </c>
      <c r="R29" s="747"/>
      <c r="S29" s="747"/>
      <c r="T29" s="747"/>
      <c r="U29" s="747"/>
      <c r="V29" s="747">
        <v>24628</v>
      </c>
      <c r="W29" s="747"/>
      <c r="X29" s="747"/>
      <c r="Y29" s="747"/>
      <c r="Z29" s="747"/>
      <c r="AA29" s="747">
        <v>414</v>
      </c>
      <c r="AB29" s="747"/>
      <c r="AC29" s="747"/>
      <c r="AD29" s="747"/>
      <c r="AE29" s="748"/>
      <c r="AF29" s="749">
        <v>414</v>
      </c>
      <c r="AG29" s="750"/>
      <c r="AH29" s="750"/>
      <c r="AI29" s="750"/>
      <c r="AJ29" s="751"/>
      <c r="AK29" s="828">
        <v>3162</v>
      </c>
      <c r="AL29" s="824"/>
      <c r="AM29" s="824"/>
      <c r="AN29" s="824"/>
      <c r="AO29" s="824"/>
      <c r="AP29" s="824" t="s">
        <v>483</v>
      </c>
      <c r="AQ29" s="824"/>
      <c r="AR29" s="824"/>
      <c r="AS29" s="824"/>
      <c r="AT29" s="824"/>
      <c r="AU29" s="824" t="s">
        <v>483</v>
      </c>
      <c r="AV29" s="824"/>
      <c r="AW29" s="824"/>
      <c r="AX29" s="824"/>
      <c r="AY29" s="824"/>
      <c r="AZ29" s="825" t="s">
        <v>483</v>
      </c>
      <c r="BA29" s="825"/>
      <c r="BB29" s="825"/>
      <c r="BC29" s="825"/>
      <c r="BD29" s="825"/>
      <c r="BE29" s="826"/>
      <c r="BF29" s="826"/>
      <c r="BG29" s="826"/>
      <c r="BH29" s="826"/>
      <c r="BI29" s="827"/>
      <c r="BJ29" s="226"/>
      <c r="BK29" s="226"/>
      <c r="BL29" s="226"/>
      <c r="BM29" s="226"/>
      <c r="BN29" s="226"/>
      <c r="BO29" s="236"/>
      <c r="BP29" s="236"/>
      <c r="BQ29" s="233">
        <v>23</v>
      </c>
      <c r="BR29" s="234"/>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224"/>
    </row>
    <row r="30" spans="1:131" ht="26.25" customHeight="1" x14ac:dyDescent="0.2">
      <c r="A30" s="237">
        <v>3</v>
      </c>
      <c r="B30" s="743" t="s">
        <v>391</v>
      </c>
      <c r="C30" s="744"/>
      <c r="D30" s="744"/>
      <c r="E30" s="744"/>
      <c r="F30" s="744"/>
      <c r="G30" s="744"/>
      <c r="H30" s="744"/>
      <c r="I30" s="744"/>
      <c r="J30" s="744"/>
      <c r="K30" s="744"/>
      <c r="L30" s="744"/>
      <c r="M30" s="744"/>
      <c r="N30" s="744"/>
      <c r="O30" s="744"/>
      <c r="P30" s="745"/>
      <c r="Q30" s="746">
        <v>7736</v>
      </c>
      <c r="R30" s="747"/>
      <c r="S30" s="747"/>
      <c r="T30" s="747"/>
      <c r="U30" s="747"/>
      <c r="V30" s="747">
        <v>7634</v>
      </c>
      <c r="W30" s="747"/>
      <c r="X30" s="747"/>
      <c r="Y30" s="747"/>
      <c r="Z30" s="747"/>
      <c r="AA30" s="747">
        <v>103</v>
      </c>
      <c r="AB30" s="747"/>
      <c r="AC30" s="747"/>
      <c r="AD30" s="747"/>
      <c r="AE30" s="748"/>
      <c r="AF30" s="749">
        <v>103</v>
      </c>
      <c r="AG30" s="750"/>
      <c r="AH30" s="750"/>
      <c r="AI30" s="750"/>
      <c r="AJ30" s="751"/>
      <c r="AK30" s="828">
        <v>4557</v>
      </c>
      <c r="AL30" s="824"/>
      <c r="AM30" s="824"/>
      <c r="AN30" s="824"/>
      <c r="AO30" s="824"/>
      <c r="AP30" s="824" t="s">
        <v>483</v>
      </c>
      <c r="AQ30" s="824"/>
      <c r="AR30" s="824"/>
      <c r="AS30" s="824"/>
      <c r="AT30" s="824"/>
      <c r="AU30" s="824" t="s">
        <v>483</v>
      </c>
      <c r="AV30" s="824"/>
      <c r="AW30" s="824"/>
      <c r="AX30" s="824"/>
      <c r="AY30" s="824"/>
      <c r="AZ30" s="825" t="s">
        <v>483</v>
      </c>
      <c r="BA30" s="825"/>
      <c r="BB30" s="825"/>
      <c r="BC30" s="825"/>
      <c r="BD30" s="825"/>
      <c r="BE30" s="826"/>
      <c r="BF30" s="826"/>
      <c r="BG30" s="826"/>
      <c r="BH30" s="826"/>
      <c r="BI30" s="827"/>
      <c r="BJ30" s="226"/>
      <c r="BK30" s="226"/>
      <c r="BL30" s="226"/>
      <c r="BM30" s="226"/>
      <c r="BN30" s="226"/>
      <c r="BO30" s="236"/>
      <c r="BP30" s="236"/>
      <c r="BQ30" s="233">
        <v>24</v>
      </c>
      <c r="BR30" s="234"/>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224"/>
    </row>
    <row r="31" spans="1:131" ht="26.25" customHeight="1" x14ac:dyDescent="0.2">
      <c r="A31" s="237">
        <v>4</v>
      </c>
      <c r="B31" s="743"/>
      <c r="C31" s="744"/>
      <c r="D31" s="744"/>
      <c r="E31" s="744"/>
      <c r="F31" s="744"/>
      <c r="G31" s="744"/>
      <c r="H31" s="744"/>
      <c r="I31" s="744"/>
      <c r="J31" s="744"/>
      <c r="K31" s="744"/>
      <c r="L31" s="744"/>
      <c r="M31" s="744"/>
      <c r="N31" s="744"/>
      <c r="O31" s="744"/>
      <c r="P31" s="745"/>
      <c r="Q31" s="746"/>
      <c r="R31" s="747"/>
      <c r="S31" s="747"/>
      <c r="T31" s="747"/>
      <c r="U31" s="747"/>
      <c r="V31" s="747"/>
      <c r="W31" s="747"/>
      <c r="X31" s="747"/>
      <c r="Y31" s="747"/>
      <c r="Z31" s="747"/>
      <c r="AA31" s="747"/>
      <c r="AB31" s="747"/>
      <c r="AC31" s="747"/>
      <c r="AD31" s="747"/>
      <c r="AE31" s="748"/>
      <c r="AF31" s="749"/>
      <c r="AG31" s="750"/>
      <c r="AH31" s="750"/>
      <c r="AI31" s="750"/>
      <c r="AJ31" s="751"/>
      <c r="AK31" s="828"/>
      <c r="AL31" s="824"/>
      <c r="AM31" s="824"/>
      <c r="AN31" s="824"/>
      <c r="AO31" s="824"/>
      <c r="AP31" s="824"/>
      <c r="AQ31" s="824"/>
      <c r="AR31" s="824"/>
      <c r="AS31" s="824"/>
      <c r="AT31" s="824"/>
      <c r="AU31" s="824"/>
      <c r="AV31" s="824"/>
      <c r="AW31" s="824"/>
      <c r="AX31" s="824"/>
      <c r="AY31" s="824"/>
      <c r="AZ31" s="825"/>
      <c r="BA31" s="825"/>
      <c r="BB31" s="825"/>
      <c r="BC31" s="825"/>
      <c r="BD31" s="825"/>
      <c r="BE31" s="826"/>
      <c r="BF31" s="826"/>
      <c r="BG31" s="826"/>
      <c r="BH31" s="826"/>
      <c r="BI31" s="827"/>
      <c r="BJ31" s="226"/>
      <c r="BK31" s="226"/>
      <c r="BL31" s="226"/>
      <c r="BM31" s="226"/>
      <c r="BN31" s="226"/>
      <c r="BO31" s="236"/>
      <c r="BP31" s="236"/>
      <c r="BQ31" s="233">
        <v>25</v>
      </c>
      <c r="BR31" s="234"/>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224"/>
    </row>
    <row r="32" spans="1:131" ht="26.25" customHeight="1" x14ac:dyDescent="0.2">
      <c r="A32" s="23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28"/>
      <c r="AL32" s="824"/>
      <c r="AM32" s="824"/>
      <c r="AN32" s="824"/>
      <c r="AO32" s="824"/>
      <c r="AP32" s="824"/>
      <c r="AQ32" s="824"/>
      <c r="AR32" s="824"/>
      <c r="AS32" s="824"/>
      <c r="AT32" s="824"/>
      <c r="AU32" s="824"/>
      <c r="AV32" s="824"/>
      <c r="AW32" s="824"/>
      <c r="AX32" s="824"/>
      <c r="AY32" s="824"/>
      <c r="AZ32" s="825"/>
      <c r="BA32" s="825"/>
      <c r="BB32" s="825"/>
      <c r="BC32" s="825"/>
      <c r="BD32" s="825"/>
      <c r="BE32" s="826"/>
      <c r="BF32" s="826"/>
      <c r="BG32" s="826"/>
      <c r="BH32" s="826"/>
      <c r="BI32" s="827"/>
      <c r="BJ32" s="226"/>
      <c r="BK32" s="226"/>
      <c r="BL32" s="226"/>
      <c r="BM32" s="226"/>
      <c r="BN32" s="226"/>
      <c r="BO32" s="236"/>
      <c r="BP32" s="236"/>
      <c r="BQ32" s="233">
        <v>26</v>
      </c>
      <c r="BR32" s="234"/>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224"/>
    </row>
    <row r="33" spans="1:131" ht="26.25" customHeight="1" x14ac:dyDescent="0.2">
      <c r="A33" s="23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226"/>
      <c r="BK33" s="226"/>
      <c r="BL33" s="226"/>
      <c r="BM33" s="226"/>
      <c r="BN33" s="226"/>
      <c r="BO33" s="236"/>
      <c r="BP33" s="236"/>
      <c r="BQ33" s="233">
        <v>27</v>
      </c>
      <c r="BR33" s="234"/>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224"/>
    </row>
    <row r="34" spans="1:131" ht="26.25" customHeight="1" x14ac:dyDescent="0.2">
      <c r="A34" s="23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226"/>
      <c r="BK34" s="226"/>
      <c r="BL34" s="226"/>
      <c r="BM34" s="226"/>
      <c r="BN34" s="226"/>
      <c r="BO34" s="236"/>
      <c r="BP34" s="236"/>
      <c r="BQ34" s="233">
        <v>28</v>
      </c>
      <c r="BR34" s="234"/>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224"/>
    </row>
    <row r="35" spans="1:131" ht="26.25" customHeight="1" x14ac:dyDescent="0.2">
      <c r="A35" s="23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226"/>
      <c r="BK35" s="226"/>
      <c r="BL35" s="226"/>
      <c r="BM35" s="226"/>
      <c r="BN35" s="226"/>
      <c r="BO35" s="236"/>
      <c r="BP35" s="236"/>
      <c r="BQ35" s="233">
        <v>29</v>
      </c>
      <c r="BR35" s="234"/>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224"/>
    </row>
    <row r="36" spans="1:131" ht="26.25" customHeight="1" x14ac:dyDescent="0.2">
      <c r="A36" s="23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226"/>
      <c r="BK36" s="226"/>
      <c r="BL36" s="226"/>
      <c r="BM36" s="226"/>
      <c r="BN36" s="226"/>
      <c r="BO36" s="236"/>
      <c r="BP36" s="236"/>
      <c r="BQ36" s="233">
        <v>30</v>
      </c>
      <c r="BR36" s="234"/>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224"/>
    </row>
    <row r="37" spans="1:131" ht="26.25" customHeight="1" x14ac:dyDescent="0.2">
      <c r="A37" s="23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226"/>
      <c r="BK37" s="226"/>
      <c r="BL37" s="226"/>
      <c r="BM37" s="226"/>
      <c r="BN37" s="226"/>
      <c r="BO37" s="236"/>
      <c r="BP37" s="236"/>
      <c r="BQ37" s="233">
        <v>31</v>
      </c>
      <c r="BR37" s="234"/>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224"/>
    </row>
    <row r="38" spans="1:131" ht="26.25" customHeight="1" x14ac:dyDescent="0.2">
      <c r="A38" s="23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226"/>
      <c r="BK38" s="226"/>
      <c r="BL38" s="226"/>
      <c r="BM38" s="226"/>
      <c r="BN38" s="226"/>
      <c r="BO38" s="236"/>
      <c r="BP38" s="236"/>
      <c r="BQ38" s="233">
        <v>32</v>
      </c>
      <c r="BR38" s="234"/>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224"/>
    </row>
    <row r="39" spans="1:131" ht="26.25" customHeight="1" x14ac:dyDescent="0.2">
      <c r="A39" s="23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226"/>
      <c r="BK39" s="226"/>
      <c r="BL39" s="226"/>
      <c r="BM39" s="226"/>
      <c r="BN39" s="226"/>
      <c r="BO39" s="236"/>
      <c r="BP39" s="236"/>
      <c r="BQ39" s="233">
        <v>33</v>
      </c>
      <c r="BR39" s="234"/>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224"/>
    </row>
    <row r="40" spans="1:131" ht="26.25" customHeight="1" x14ac:dyDescent="0.2">
      <c r="A40" s="233">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226"/>
      <c r="BK40" s="226"/>
      <c r="BL40" s="226"/>
      <c r="BM40" s="226"/>
      <c r="BN40" s="226"/>
      <c r="BO40" s="236"/>
      <c r="BP40" s="236"/>
      <c r="BQ40" s="233">
        <v>34</v>
      </c>
      <c r="BR40" s="234"/>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224"/>
    </row>
    <row r="41" spans="1:131" ht="26.25" customHeight="1" x14ac:dyDescent="0.2">
      <c r="A41" s="233">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226"/>
      <c r="BK41" s="226"/>
      <c r="BL41" s="226"/>
      <c r="BM41" s="226"/>
      <c r="BN41" s="226"/>
      <c r="BO41" s="236"/>
      <c r="BP41" s="236"/>
      <c r="BQ41" s="233">
        <v>35</v>
      </c>
      <c r="BR41" s="234"/>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224"/>
    </row>
    <row r="42" spans="1:131" ht="26.25" customHeight="1" x14ac:dyDescent="0.2">
      <c r="A42" s="233">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226"/>
      <c r="BK42" s="226"/>
      <c r="BL42" s="226"/>
      <c r="BM42" s="226"/>
      <c r="BN42" s="226"/>
      <c r="BO42" s="236"/>
      <c r="BP42" s="236"/>
      <c r="BQ42" s="233">
        <v>36</v>
      </c>
      <c r="BR42" s="234"/>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224"/>
    </row>
    <row r="43" spans="1:131" ht="26.25" customHeight="1" x14ac:dyDescent="0.2">
      <c r="A43" s="233">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226"/>
      <c r="BK43" s="226"/>
      <c r="BL43" s="226"/>
      <c r="BM43" s="226"/>
      <c r="BN43" s="226"/>
      <c r="BO43" s="236"/>
      <c r="BP43" s="236"/>
      <c r="BQ43" s="233">
        <v>37</v>
      </c>
      <c r="BR43" s="234"/>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224"/>
    </row>
    <row r="44" spans="1:131" ht="26.25" customHeight="1" x14ac:dyDescent="0.2">
      <c r="A44" s="233">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226"/>
      <c r="BK44" s="226"/>
      <c r="BL44" s="226"/>
      <c r="BM44" s="226"/>
      <c r="BN44" s="226"/>
      <c r="BO44" s="236"/>
      <c r="BP44" s="236"/>
      <c r="BQ44" s="233">
        <v>38</v>
      </c>
      <c r="BR44" s="234"/>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224"/>
    </row>
    <row r="45" spans="1:131" ht="26.25" customHeight="1" x14ac:dyDescent="0.2">
      <c r="A45" s="233">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226"/>
      <c r="BK45" s="226"/>
      <c r="BL45" s="226"/>
      <c r="BM45" s="226"/>
      <c r="BN45" s="226"/>
      <c r="BO45" s="236"/>
      <c r="BP45" s="236"/>
      <c r="BQ45" s="233">
        <v>39</v>
      </c>
      <c r="BR45" s="234"/>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224"/>
    </row>
    <row r="46" spans="1:131" ht="26.25" customHeight="1" x14ac:dyDescent="0.2">
      <c r="A46" s="233">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226"/>
      <c r="BK46" s="226"/>
      <c r="BL46" s="226"/>
      <c r="BM46" s="226"/>
      <c r="BN46" s="226"/>
      <c r="BO46" s="236"/>
      <c r="BP46" s="236"/>
      <c r="BQ46" s="233">
        <v>40</v>
      </c>
      <c r="BR46" s="234"/>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224"/>
    </row>
    <row r="47" spans="1:131" ht="26.25" customHeight="1" x14ac:dyDescent="0.2">
      <c r="A47" s="233">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226"/>
      <c r="BK47" s="226"/>
      <c r="BL47" s="226"/>
      <c r="BM47" s="226"/>
      <c r="BN47" s="226"/>
      <c r="BO47" s="236"/>
      <c r="BP47" s="236"/>
      <c r="BQ47" s="233">
        <v>41</v>
      </c>
      <c r="BR47" s="234"/>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224"/>
    </row>
    <row r="48" spans="1:131" ht="26.25" customHeight="1" x14ac:dyDescent="0.2">
      <c r="A48" s="233">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226"/>
      <c r="BK48" s="226"/>
      <c r="BL48" s="226"/>
      <c r="BM48" s="226"/>
      <c r="BN48" s="226"/>
      <c r="BO48" s="236"/>
      <c r="BP48" s="236"/>
      <c r="BQ48" s="233">
        <v>42</v>
      </c>
      <c r="BR48" s="234"/>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224"/>
    </row>
    <row r="49" spans="1:131" ht="26.25" customHeight="1" x14ac:dyDescent="0.2">
      <c r="A49" s="233">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226"/>
      <c r="BK49" s="226"/>
      <c r="BL49" s="226"/>
      <c r="BM49" s="226"/>
      <c r="BN49" s="226"/>
      <c r="BO49" s="236"/>
      <c r="BP49" s="236"/>
      <c r="BQ49" s="233">
        <v>43</v>
      </c>
      <c r="BR49" s="234"/>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224"/>
    </row>
    <row r="50" spans="1:131" ht="26.25" customHeight="1" x14ac:dyDescent="0.2">
      <c r="A50" s="233">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226"/>
      <c r="BK50" s="226"/>
      <c r="BL50" s="226"/>
      <c r="BM50" s="226"/>
      <c r="BN50" s="226"/>
      <c r="BO50" s="236"/>
      <c r="BP50" s="236"/>
      <c r="BQ50" s="233">
        <v>44</v>
      </c>
      <c r="BR50" s="234"/>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224"/>
    </row>
    <row r="51" spans="1:131" ht="26.25" customHeight="1" x14ac:dyDescent="0.2">
      <c r="A51" s="233">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226"/>
      <c r="BK51" s="226"/>
      <c r="BL51" s="226"/>
      <c r="BM51" s="226"/>
      <c r="BN51" s="226"/>
      <c r="BO51" s="236"/>
      <c r="BP51" s="236"/>
      <c r="BQ51" s="233">
        <v>45</v>
      </c>
      <c r="BR51" s="234"/>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224"/>
    </row>
    <row r="52" spans="1:131" ht="26.25" customHeight="1" x14ac:dyDescent="0.2">
      <c r="A52" s="233">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226"/>
      <c r="BK52" s="226"/>
      <c r="BL52" s="226"/>
      <c r="BM52" s="226"/>
      <c r="BN52" s="226"/>
      <c r="BO52" s="236"/>
      <c r="BP52" s="236"/>
      <c r="BQ52" s="233">
        <v>46</v>
      </c>
      <c r="BR52" s="234"/>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224"/>
    </row>
    <row r="53" spans="1:131" ht="26.25" customHeight="1" x14ac:dyDescent="0.2">
      <c r="A53" s="233">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226"/>
      <c r="BK53" s="226"/>
      <c r="BL53" s="226"/>
      <c r="BM53" s="226"/>
      <c r="BN53" s="226"/>
      <c r="BO53" s="236"/>
      <c r="BP53" s="236"/>
      <c r="BQ53" s="233">
        <v>47</v>
      </c>
      <c r="BR53" s="234"/>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224"/>
    </row>
    <row r="54" spans="1:131" ht="26.25" customHeight="1" x14ac:dyDescent="0.2">
      <c r="A54" s="233">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226"/>
      <c r="BK54" s="226"/>
      <c r="BL54" s="226"/>
      <c r="BM54" s="226"/>
      <c r="BN54" s="226"/>
      <c r="BO54" s="236"/>
      <c r="BP54" s="236"/>
      <c r="BQ54" s="233">
        <v>48</v>
      </c>
      <c r="BR54" s="234"/>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224"/>
    </row>
    <row r="55" spans="1:131" ht="26.25" customHeight="1" x14ac:dyDescent="0.2">
      <c r="A55" s="233">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226"/>
      <c r="BK55" s="226"/>
      <c r="BL55" s="226"/>
      <c r="BM55" s="226"/>
      <c r="BN55" s="226"/>
      <c r="BO55" s="236"/>
      <c r="BP55" s="236"/>
      <c r="BQ55" s="233">
        <v>49</v>
      </c>
      <c r="BR55" s="234"/>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224"/>
    </row>
    <row r="56" spans="1:131" ht="26.25" customHeight="1" x14ac:dyDescent="0.2">
      <c r="A56" s="233">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226"/>
      <c r="BK56" s="226"/>
      <c r="BL56" s="226"/>
      <c r="BM56" s="226"/>
      <c r="BN56" s="226"/>
      <c r="BO56" s="236"/>
      <c r="BP56" s="236"/>
      <c r="BQ56" s="233">
        <v>50</v>
      </c>
      <c r="BR56" s="234"/>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224"/>
    </row>
    <row r="57" spans="1:131" ht="26.25" customHeight="1" x14ac:dyDescent="0.2">
      <c r="A57" s="233">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226"/>
      <c r="BK57" s="226"/>
      <c r="BL57" s="226"/>
      <c r="BM57" s="226"/>
      <c r="BN57" s="226"/>
      <c r="BO57" s="236"/>
      <c r="BP57" s="236"/>
      <c r="BQ57" s="233">
        <v>51</v>
      </c>
      <c r="BR57" s="234"/>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224"/>
    </row>
    <row r="58" spans="1:131" ht="26.25" customHeight="1" x14ac:dyDescent="0.2">
      <c r="A58" s="233">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226"/>
      <c r="BK58" s="226"/>
      <c r="BL58" s="226"/>
      <c r="BM58" s="226"/>
      <c r="BN58" s="226"/>
      <c r="BO58" s="236"/>
      <c r="BP58" s="236"/>
      <c r="BQ58" s="233">
        <v>52</v>
      </c>
      <c r="BR58" s="234"/>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224"/>
    </row>
    <row r="59" spans="1:131" ht="26.25" customHeight="1" x14ac:dyDescent="0.2">
      <c r="A59" s="233">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226"/>
      <c r="BK59" s="226"/>
      <c r="BL59" s="226"/>
      <c r="BM59" s="226"/>
      <c r="BN59" s="226"/>
      <c r="BO59" s="236"/>
      <c r="BP59" s="236"/>
      <c r="BQ59" s="233">
        <v>53</v>
      </c>
      <c r="BR59" s="234"/>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224"/>
    </row>
    <row r="60" spans="1:131" ht="26.25" customHeight="1" x14ac:dyDescent="0.2">
      <c r="A60" s="233">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226"/>
      <c r="BK60" s="226"/>
      <c r="BL60" s="226"/>
      <c r="BM60" s="226"/>
      <c r="BN60" s="226"/>
      <c r="BO60" s="236"/>
      <c r="BP60" s="236"/>
      <c r="BQ60" s="233">
        <v>54</v>
      </c>
      <c r="BR60" s="234"/>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224"/>
    </row>
    <row r="61" spans="1:131" ht="26.25" customHeight="1" thickBot="1" x14ac:dyDescent="0.25">
      <c r="A61" s="233">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226"/>
      <c r="BK61" s="226"/>
      <c r="BL61" s="226"/>
      <c r="BM61" s="226"/>
      <c r="BN61" s="226"/>
      <c r="BO61" s="236"/>
      <c r="BP61" s="236"/>
      <c r="BQ61" s="233">
        <v>55</v>
      </c>
      <c r="BR61" s="234"/>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224"/>
    </row>
    <row r="62" spans="1:131" ht="26.25" customHeight="1" x14ac:dyDescent="0.2">
      <c r="A62" s="233">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392</v>
      </c>
      <c r="BK62" s="800"/>
      <c r="BL62" s="800"/>
      <c r="BM62" s="800"/>
      <c r="BN62" s="801"/>
      <c r="BO62" s="236"/>
      <c r="BP62" s="236"/>
      <c r="BQ62" s="233">
        <v>56</v>
      </c>
      <c r="BR62" s="234"/>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224"/>
    </row>
    <row r="63" spans="1:131" ht="26.25" customHeight="1" thickBot="1" x14ac:dyDescent="0.25">
      <c r="A63" s="235" t="s">
        <v>377</v>
      </c>
      <c r="B63" s="783" t="s">
        <v>393</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844</v>
      </c>
      <c r="AG63" s="838"/>
      <c r="AH63" s="838"/>
      <c r="AI63" s="838"/>
      <c r="AJ63" s="839"/>
      <c r="AK63" s="840"/>
      <c r="AL63" s="835"/>
      <c r="AM63" s="835"/>
      <c r="AN63" s="835"/>
      <c r="AO63" s="835"/>
      <c r="AP63" s="838" t="s">
        <v>483</v>
      </c>
      <c r="AQ63" s="838"/>
      <c r="AR63" s="838"/>
      <c r="AS63" s="838"/>
      <c r="AT63" s="838"/>
      <c r="AU63" s="838" t="s">
        <v>483</v>
      </c>
      <c r="AV63" s="838"/>
      <c r="AW63" s="838"/>
      <c r="AX63" s="838"/>
      <c r="AY63" s="838"/>
      <c r="AZ63" s="842"/>
      <c r="BA63" s="842"/>
      <c r="BB63" s="842"/>
      <c r="BC63" s="842"/>
      <c r="BD63" s="842"/>
      <c r="BE63" s="843" t="s">
        <v>483</v>
      </c>
      <c r="BF63" s="843"/>
      <c r="BG63" s="843"/>
      <c r="BH63" s="843"/>
      <c r="BI63" s="844"/>
      <c r="BJ63" s="845" t="s">
        <v>122</v>
      </c>
      <c r="BK63" s="846"/>
      <c r="BL63" s="846"/>
      <c r="BM63" s="846"/>
      <c r="BN63" s="847"/>
      <c r="BO63" s="236"/>
      <c r="BP63" s="236"/>
      <c r="BQ63" s="233">
        <v>57</v>
      </c>
      <c r="BR63" s="234"/>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224"/>
    </row>
    <row r="65" spans="1:131" ht="26.25" customHeight="1" thickBot="1" x14ac:dyDescent="0.25">
      <c r="A65" s="226" t="s">
        <v>394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224"/>
    </row>
    <row r="66" spans="1:131" ht="26.25" customHeight="1" x14ac:dyDescent="0.2">
      <c r="A66" s="714" t="s">
        <v>395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8" t="s">
        <v>384</v>
      </c>
      <c r="AG66" s="809"/>
      <c r="AH66" s="809"/>
      <c r="AI66" s="809"/>
      <c r="AJ66" s="849"/>
      <c r="AK66" s="720" t="s">
        <v>385</v>
      </c>
      <c r="AL66" s="715"/>
      <c r="AM66" s="715"/>
      <c r="AN66" s="715"/>
      <c r="AO66" s="716"/>
      <c r="AP66" s="720" t="s">
        <v>386</v>
      </c>
      <c r="AQ66" s="721"/>
      <c r="AR66" s="721"/>
      <c r="AS66" s="721"/>
      <c r="AT66" s="722"/>
      <c r="AU66" s="720" t="s">
        <v>396</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50"/>
      <c r="AG67" s="812"/>
      <c r="AH67" s="812"/>
      <c r="AI67" s="812"/>
      <c r="AJ67" s="851"/>
      <c r="AK67" s="852"/>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224"/>
    </row>
    <row r="68" spans="1:131" ht="26.25" customHeight="1" thickTop="1" x14ac:dyDescent="0.2">
      <c r="A68" s="231">
        <v>1</v>
      </c>
      <c r="B68" s="860" t="s">
        <v>541</v>
      </c>
      <c r="C68" s="734"/>
      <c r="D68" s="734"/>
      <c r="E68" s="734"/>
      <c r="F68" s="734"/>
      <c r="G68" s="734"/>
      <c r="H68" s="734"/>
      <c r="I68" s="734"/>
      <c r="J68" s="734"/>
      <c r="K68" s="734"/>
      <c r="L68" s="734"/>
      <c r="M68" s="734"/>
      <c r="N68" s="734"/>
      <c r="O68" s="734"/>
      <c r="P68" s="861"/>
      <c r="Q68" s="736">
        <v>8467</v>
      </c>
      <c r="R68" s="731">
        <v>7961</v>
      </c>
      <c r="S68" s="731">
        <v>7961</v>
      </c>
      <c r="T68" s="731">
        <v>7961</v>
      </c>
      <c r="U68" s="732">
        <v>7961</v>
      </c>
      <c r="V68" s="730">
        <v>7990</v>
      </c>
      <c r="W68" s="731">
        <v>7475</v>
      </c>
      <c r="X68" s="731">
        <v>7475</v>
      </c>
      <c r="Y68" s="731">
        <v>7475</v>
      </c>
      <c r="Z68" s="732">
        <v>7475</v>
      </c>
      <c r="AA68" s="730">
        <v>477</v>
      </c>
      <c r="AB68" s="731">
        <v>486</v>
      </c>
      <c r="AC68" s="731">
        <v>486</v>
      </c>
      <c r="AD68" s="731">
        <v>486</v>
      </c>
      <c r="AE68" s="732">
        <v>486</v>
      </c>
      <c r="AF68" s="730">
        <v>477</v>
      </c>
      <c r="AG68" s="731">
        <v>486</v>
      </c>
      <c r="AH68" s="731">
        <v>486</v>
      </c>
      <c r="AI68" s="731">
        <v>486</v>
      </c>
      <c r="AJ68" s="732">
        <v>486</v>
      </c>
      <c r="AK68" s="730">
        <v>380</v>
      </c>
      <c r="AL68" s="731"/>
      <c r="AM68" s="731"/>
      <c r="AN68" s="731"/>
      <c r="AO68" s="732"/>
      <c r="AP68" s="730">
        <v>3142</v>
      </c>
      <c r="AQ68" s="731">
        <v>4476</v>
      </c>
      <c r="AR68" s="731">
        <v>4476</v>
      </c>
      <c r="AS68" s="731">
        <v>4476</v>
      </c>
      <c r="AT68" s="732">
        <v>4476</v>
      </c>
      <c r="AU68" s="730">
        <v>135</v>
      </c>
      <c r="AV68" s="731">
        <v>192</v>
      </c>
      <c r="AW68" s="731">
        <v>192</v>
      </c>
      <c r="AX68" s="731">
        <v>192</v>
      </c>
      <c r="AY68" s="732">
        <v>192</v>
      </c>
      <c r="AZ68" s="733"/>
      <c r="BA68" s="734"/>
      <c r="BB68" s="734"/>
      <c r="BC68" s="734"/>
      <c r="BD68" s="735"/>
      <c r="BE68" s="236"/>
      <c r="BF68" s="236"/>
      <c r="BG68" s="236"/>
      <c r="BH68" s="236"/>
      <c r="BI68" s="236"/>
      <c r="BJ68" s="236"/>
      <c r="BK68" s="236"/>
      <c r="BL68" s="236"/>
      <c r="BM68" s="236"/>
      <c r="BN68" s="236"/>
      <c r="BO68" s="236"/>
      <c r="BP68" s="236"/>
      <c r="BQ68" s="233">
        <v>62</v>
      </c>
      <c r="BR68" s="238"/>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224"/>
    </row>
    <row r="69" spans="1:131" ht="26.25" customHeight="1" x14ac:dyDescent="0.2">
      <c r="A69" s="233">
        <v>2</v>
      </c>
      <c r="B69" s="868" t="s">
        <v>542</v>
      </c>
      <c r="C69" s="866"/>
      <c r="D69" s="866"/>
      <c r="E69" s="866"/>
      <c r="F69" s="866"/>
      <c r="G69" s="866"/>
      <c r="H69" s="866"/>
      <c r="I69" s="866"/>
      <c r="J69" s="866"/>
      <c r="K69" s="866"/>
      <c r="L69" s="866"/>
      <c r="M69" s="866"/>
      <c r="N69" s="866"/>
      <c r="O69" s="866"/>
      <c r="P69" s="869"/>
      <c r="Q69" s="862">
        <v>221481</v>
      </c>
      <c r="R69" s="863">
        <v>144168</v>
      </c>
      <c r="S69" s="863">
        <v>144168</v>
      </c>
      <c r="T69" s="863">
        <v>144168</v>
      </c>
      <c r="U69" s="828">
        <v>144168</v>
      </c>
      <c r="V69" s="864">
        <v>203386</v>
      </c>
      <c r="W69" s="863">
        <v>138019</v>
      </c>
      <c r="X69" s="863">
        <v>138019</v>
      </c>
      <c r="Y69" s="863">
        <v>138019</v>
      </c>
      <c r="Z69" s="828">
        <v>138019</v>
      </c>
      <c r="AA69" s="864">
        <v>18095</v>
      </c>
      <c r="AB69" s="863">
        <v>6149</v>
      </c>
      <c r="AC69" s="863">
        <v>6149</v>
      </c>
      <c r="AD69" s="863">
        <v>6149</v>
      </c>
      <c r="AE69" s="828">
        <v>6149</v>
      </c>
      <c r="AF69" s="864">
        <v>40934</v>
      </c>
      <c r="AG69" s="863">
        <v>32354</v>
      </c>
      <c r="AH69" s="863">
        <v>32354</v>
      </c>
      <c r="AI69" s="863">
        <v>32354</v>
      </c>
      <c r="AJ69" s="828">
        <v>32354</v>
      </c>
      <c r="AK69" s="864" t="s">
        <v>483</v>
      </c>
      <c r="AL69" s="863"/>
      <c r="AM69" s="863"/>
      <c r="AN69" s="863"/>
      <c r="AO69" s="828"/>
      <c r="AP69" s="864" t="s">
        <v>483</v>
      </c>
      <c r="AQ69" s="863"/>
      <c r="AR69" s="863"/>
      <c r="AS69" s="863"/>
      <c r="AT69" s="828"/>
      <c r="AU69" s="864" t="s">
        <v>483</v>
      </c>
      <c r="AV69" s="863"/>
      <c r="AW69" s="863"/>
      <c r="AX69" s="863"/>
      <c r="AY69" s="828"/>
      <c r="AZ69" s="865" t="s">
        <v>546</v>
      </c>
      <c r="BA69" s="866"/>
      <c r="BB69" s="866"/>
      <c r="BC69" s="866"/>
      <c r="BD69" s="867"/>
      <c r="BE69" s="236"/>
      <c r="BF69" s="236"/>
      <c r="BG69" s="236"/>
      <c r="BH69" s="236"/>
      <c r="BI69" s="236"/>
      <c r="BJ69" s="236"/>
      <c r="BK69" s="236"/>
      <c r="BL69" s="236"/>
      <c r="BM69" s="236"/>
      <c r="BN69" s="236"/>
      <c r="BO69" s="236"/>
      <c r="BP69" s="236"/>
      <c r="BQ69" s="233">
        <v>63</v>
      </c>
      <c r="BR69" s="238"/>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224"/>
    </row>
    <row r="70" spans="1:131" ht="26.25" customHeight="1" x14ac:dyDescent="0.2">
      <c r="A70" s="233">
        <v>3</v>
      </c>
      <c r="B70" s="868" t="s">
        <v>543</v>
      </c>
      <c r="C70" s="866"/>
      <c r="D70" s="866"/>
      <c r="E70" s="866"/>
      <c r="F70" s="866"/>
      <c r="G70" s="866"/>
      <c r="H70" s="866"/>
      <c r="I70" s="866"/>
      <c r="J70" s="866"/>
      <c r="K70" s="866"/>
      <c r="L70" s="866"/>
      <c r="M70" s="866"/>
      <c r="N70" s="866"/>
      <c r="O70" s="866"/>
      <c r="P70" s="869"/>
      <c r="Q70" s="862">
        <v>90180</v>
      </c>
      <c r="R70" s="863">
        <v>76940</v>
      </c>
      <c r="S70" s="863">
        <v>76940</v>
      </c>
      <c r="T70" s="863">
        <v>76940</v>
      </c>
      <c r="U70" s="828">
        <v>76940</v>
      </c>
      <c r="V70" s="864">
        <v>85061</v>
      </c>
      <c r="W70" s="863">
        <v>73165</v>
      </c>
      <c r="X70" s="863">
        <v>73165</v>
      </c>
      <c r="Y70" s="863">
        <v>73165</v>
      </c>
      <c r="Z70" s="828">
        <v>73165</v>
      </c>
      <c r="AA70" s="864">
        <v>5120</v>
      </c>
      <c r="AB70" s="863">
        <v>3775</v>
      </c>
      <c r="AC70" s="863">
        <v>3775</v>
      </c>
      <c r="AD70" s="863">
        <v>3775</v>
      </c>
      <c r="AE70" s="828">
        <v>3775</v>
      </c>
      <c r="AF70" s="864">
        <v>4894</v>
      </c>
      <c r="AG70" s="863">
        <v>3775</v>
      </c>
      <c r="AH70" s="863">
        <v>3775</v>
      </c>
      <c r="AI70" s="863">
        <v>3775</v>
      </c>
      <c r="AJ70" s="828">
        <v>3775</v>
      </c>
      <c r="AK70" s="864">
        <v>5163</v>
      </c>
      <c r="AL70" s="863">
        <v>7300</v>
      </c>
      <c r="AM70" s="863">
        <v>7300</v>
      </c>
      <c r="AN70" s="863">
        <v>7300</v>
      </c>
      <c r="AO70" s="828">
        <v>7300</v>
      </c>
      <c r="AP70" s="864">
        <v>78689</v>
      </c>
      <c r="AQ70" s="863">
        <v>42318</v>
      </c>
      <c r="AR70" s="863">
        <v>42318</v>
      </c>
      <c r="AS70" s="863">
        <v>42318</v>
      </c>
      <c r="AT70" s="828">
        <v>42318</v>
      </c>
      <c r="AU70" s="864">
        <v>1652</v>
      </c>
      <c r="AV70" s="863"/>
      <c r="AW70" s="863"/>
      <c r="AX70" s="863"/>
      <c r="AY70" s="828"/>
      <c r="AZ70" s="865"/>
      <c r="BA70" s="866"/>
      <c r="BB70" s="866"/>
      <c r="BC70" s="866"/>
      <c r="BD70" s="867"/>
      <c r="BE70" s="236"/>
      <c r="BF70" s="236"/>
      <c r="BG70" s="236"/>
      <c r="BH70" s="236"/>
      <c r="BI70" s="236"/>
      <c r="BJ70" s="236"/>
      <c r="BK70" s="236"/>
      <c r="BL70" s="236"/>
      <c r="BM70" s="236"/>
      <c r="BN70" s="236"/>
      <c r="BO70" s="236"/>
      <c r="BP70" s="236"/>
      <c r="BQ70" s="233">
        <v>64</v>
      </c>
      <c r="BR70" s="238"/>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224"/>
    </row>
    <row r="71" spans="1:131" ht="26.25" customHeight="1" x14ac:dyDescent="0.2">
      <c r="A71" s="233">
        <v>4</v>
      </c>
      <c r="B71" s="868" t="s">
        <v>544</v>
      </c>
      <c r="C71" s="866"/>
      <c r="D71" s="866"/>
      <c r="E71" s="866"/>
      <c r="F71" s="866"/>
      <c r="G71" s="866"/>
      <c r="H71" s="866"/>
      <c r="I71" s="866"/>
      <c r="J71" s="866"/>
      <c r="K71" s="866"/>
      <c r="L71" s="866"/>
      <c r="M71" s="866"/>
      <c r="N71" s="866"/>
      <c r="O71" s="866"/>
      <c r="P71" s="869"/>
      <c r="Q71" s="862">
        <v>9878</v>
      </c>
      <c r="R71" s="863">
        <v>6933</v>
      </c>
      <c r="S71" s="863">
        <v>6933</v>
      </c>
      <c r="T71" s="863">
        <v>6933</v>
      </c>
      <c r="U71" s="828">
        <v>6933</v>
      </c>
      <c r="V71" s="864">
        <v>9787</v>
      </c>
      <c r="W71" s="863">
        <v>6850</v>
      </c>
      <c r="X71" s="863">
        <v>6850</v>
      </c>
      <c r="Y71" s="863">
        <v>6850</v>
      </c>
      <c r="Z71" s="828">
        <v>6850</v>
      </c>
      <c r="AA71" s="864">
        <v>92</v>
      </c>
      <c r="AB71" s="863">
        <v>82</v>
      </c>
      <c r="AC71" s="863">
        <v>82</v>
      </c>
      <c r="AD71" s="863">
        <v>82</v>
      </c>
      <c r="AE71" s="828">
        <v>82</v>
      </c>
      <c r="AF71" s="864">
        <v>92</v>
      </c>
      <c r="AG71" s="863">
        <v>82</v>
      </c>
      <c r="AH71" s="863">
        <v>82</v>
      </c>
      <c r="AI71" s="863">
        <v>82</v>
      </c>
      <c r="AJ71" s="828">
        <v>82</v>
      </c>
      <c r="AK71" s="864">
        <v>5083</v>
      </c>
      <c r="AL71" s="863">
        <v>2485</v>
      </c>
      <c r="AM71" s="863">
        <v>2485</v>
      </c>
      <c r="AN71" s="863">
        <v>2485</v>
      </c>
      <c r="AO71" s="828">
        <v>2485</v>
      </c>
      <c r="AP71" s="864" t="s">
        <v>483</v>
      </c>
      <c r="AQ71" s="863"/>
      <c r="AR71" s="863"/>
      <c r="AS71" s="863"/>
      <c r="AT71" s="828"/>
      <c r="AU71" s="864" t="s">
        <v>483</v>
      </c>
      <c r="AV71" s="863"/>
      <c r="AW71" s="863"/>
      <c r="AX71" s="863"/>
      <c r="AY71" s="828"/>
      <c r="AZ71" s="865"/>
      <c r="BA71" s="866"/>
      <c r="BB71" s="866"/>
      <c r="BC71" s="866"/>
      <c r="BD71" s="867"/>
      <c r="BE71" s="236"/>
      <c r="BF71" s="236"/>
      <c r="BG71" s="236"/>
      <c r="BH71" s="236"/>
      <c r="BI71" s="236"/>
      <c r="BJ71" s="236"/>
      <c r="BK71" s="236"/>
      <c r="BL71" s="236"/>
      <c r="BM71" s="236"/>
      <c r="BN71" s="236"/>
      <c r="BO71" s="236"/>
      <c r="BP71" s="236"/>
      <c r="BQ71" s="233">
        <v>65</v>
      </c>
      <c r="BR71" s="238"/>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224"/>
    </row>
    <row r="72" spans="1:131" ht="26.25" customHeight="1" x14ac:dyDescent="0.2">
      <c r="A72" s="233">
        <v>5</v>
      </c>
      <c r="B72" s="868" t="s">
        <v>545</v>
      </c>
      <c r="C72" s="866"/>
      <c r="D72" s="866"/>
      <c r="E72" s="866"/>
      <c r="F72" s="866"/>
      <c r="G72" s="866"/>
      <c r="H72" s="866"/>
      <c r="I72" s="866"/>
      <c r="J72" s="866"/>
      <c r="K72" s="866"/>
      <c r="L72" s="866"/>
      <c r="M72" s="866"/>
      <c r="N72" s="866"/>
      <c r="O72" s="866"/>
      <c r="P72" s="869"/>
      <c r="Q72" s="862">
        <v>1600855</v>
      </c>
      <c r="R72" s="863">
        <v>1385861</v>
      </c>
      <c r="S72" s="863">
        <v>1385861</v>
      </c>
      <c r="T72" s="863">
        <v>1385861</v>
      </c>
      <c r="U72" s="828">
        <v>1385861</v>
      </c>
      <c r="V72" s="864">
        <v>1567252</v>
      </c>
      <c r="W72" s="863">
        <v>1346246</v>
      </c>
      <c r="X72" s="863">
        <v>1346246</v>
      </c>
      <c r="Y72" s="863">
        <v>1346246</v>
      </c>
      <c r="Z72" s="828">
        <v>1346246</v>
      </c>
      <c r="AA72" s="864">
        <v>33603</v>
      </c>
      <c r="AB72" s="863">
        <v>39615</v>
      </c>
      <c r="AC72" s="863">
        <v>39615</v>
      </c>
      <c r="AD72" s="863">
        <v>39615</v>
      </c>
      <c r="AE72" s="828">
        <v>39615</v>
      </c>
      <c r="AF72" s="864">
        <v>33603</v>
      </c>
      <c r="AG72" s="863">
        <v>39615</v>
      </c>
      <c r="AH72" s="863">
        <v>39615</v>
      </c>
      <c r="AI72" s="863">
        <v>39615</v>
      </c>
      <c r="AJ72" s="828">
        <v>39615</v>
      </c>
      <c r="AK72" s="864">
        <v>22693</v>
      </c>
      <c r="AL72" s="863">
        <v>13582</v>
      </c>
      <c r="AM72" s="863">
        <v>13582</v>
      </c>
      <c r="AN72" s="863">
        <v>13582</v>
      </c>
      <c r="AO72" s="828">
        <v>13582</v>
      </c>
      <c r="AP72" s="864" t="s">
        <v>483</v>
      </c>
      <c r="AQ72" s="863"/>
      <c r="AR72" s="863"/>
      <c r="AS72" s="863"/>
      <c r="AT72" s="828"/>
      <c r="AU72" s="864" t="s">
        <v>483</v>
      </c>
      <c r="AV72" s="863"/>
      <c r="AW72" s="863"/>
      <c r="AX72" s="863"/>
      <c r="AY72" s="828"/>
      <c r="AZ72" s="865"/>
      <c r="BA72" s="866"/>
      <c r="BB72" s="866"/>
      <c r="BC72" s="866"/>
      <c r="BD72" s="867"/>
      <c r="BE72" s="236"/>
      <c r="BF72" s="236"/>
      <c r="BG72" s="236"/>
      <c r="BH72" s="236"/>
      <c r="BI72" s="236"/>
      <c r="BJ72" s="236"/>
      <c r="BK72" s="236"/>
      <c r="BL72" s="236"/>
      <c r="BM72" s="236"/>
      <c r="BN72" s="236"/>
      <c r="BO72" s="236"/>
      <c r="BP72" s="236"/>
      <c r="BQ72" s="233">
        <v>66</v>
      </c>
      <c r="BR72" s="238"/>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224"/>
    </row>
    <row r="73" spans="1:131" ht="26.25" customHeight="1" x14ac:dyDescent="0.2">
      <c r="A73" s="233">
        <v>6</v>
      </c>
      <c r="B73" s="868"/>
      <c r="C73" s="866"/>
      <c r="D73" s="866"/>
      <c r="E73" s="866"/>
      <c r="F73" s="866"/>
      <c r="G73" s="866"/>
      <c r="H73" s="866"/>
      <c r="I73" s="866"/>
      <c r="J73" s="866"/>
      <c r="K73" s="866"/>
      <c r="L73" s="866"/>
      <c r="M73" s="866"/>
      <c r="N73" s="866"/>
      <c r="O73" s="866"/>
      <c r="P73" s="869"/>
      <c r="Q73" s="870"/>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6"/>
      <c r="BA73" s="826"/>
      <c r="BB73" s="826"/>
      <c r="BC73" s="826"/>
      <c r="BD73" s="827"/>
      <c r="BE73" s="236"/>
      <c r="BF73" s="236"/>
      <c r="BG73" s="236"/>
      <c r="BH73" s="236"/>
      <c r="BI73" s="236"/>
      <c r="BJ73" s="236"/>
      <c r="BK73" s="236"/>
      <c r="BL73" s="236"/>
      <c r="BM73" s="236"/>
      <c r="BN73" s="236"/>
      <c r="BO73" s="236"/>
      <c r="BP73" s="236"/>
      <c r="BQ73" s="233">
        <v>67</v>
      </c>
      <c r="BR73" s="238"/>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224"/>
    </row>
    <row r="74" spans="1:131" ht="26.25" customHeight="1" x14ac:dyDescent="0.2">
      <c r="A74" s="233">
        <v>7</v>
      </c>
      <c r="B74" s="868"/>
      <c r="C74" s="866"/>
      <c r="D74" s="866"/>
      <c r="E74" s="866"/>
      <c r="F74" s="866"/>
      <c r="G74" s="866"/>
      <c r="H74" s="866"/>
      <c r="I74" s="866"/>
      <c r="J74" s="866"/>
      <c r="K74" s="866"/>
      <c r="L74" s="866"/>
      <c r="M74" s="866"/>
      <c r="N74" s="866"/>
      <c r="O74" s="866"/>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236"/>
      <c r="BF74" s="236"/>
      <c r="BG74" s="236"/>
      <c r="BH74" s="236"/>
      <c r="BI74" s="236"/>
      <c r="BJ74" s="236"/>
      <c r="BK74" s="236"/>
      <c r="BL74" s="236"/>
      <c r="BM74" s="236"/>
      <c r="BN74" s="236"/>
      <c r="BO74" s="236"/>
      <c r="BP74" s="236"/>
      <c r="BQ74" s="233">
        <v>68</v>
      </c>
      <c r="BR74" s="238"/>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224"/>
    </row>
    <row r="75" spans="1:131" ht="26.25" customHeight="1" x14ac:dyDescent="0.2">
      <c r="A75" s="233">
        <v>8</v>
      </c>
      <c r="B75" s="868"/>
      <c r="C75" s="866"/>
      <c r="D75" s="866"/>
      <c r="E75" s="866"/>
      <c r="F75" s="866"/>
      <c r="G75" s="866"/>
      <c r="H75" s="866"/>
      <c r="I75" s="866"/>
      <c r="J75" s="866"/>
      <c r="K75" s="866"/>
      <c r="L75" s="866"/>
      <c r="M75" s="866"/>
      <c r="N75" s="866"/>
      <c r="O75" s="866"/>
      <c r="P75" s="869"/>
      <c r="Q75" s="862"/>
      <c r="R75" s="863"/>
      <c r="S75" s="863"/>
      <c r="T75" s="863"/>
      <c r="U75" s="828"/>
      <c r="V75" s="864"/>
      <c r="W75" s="863"/>
      <c r="X75" s="863"/>
      <c r="Y75" s="863"/>
      <c r="Z75" s="828"/>
      <c r="AA75" s="864"/>
      <c r="AB75" s="863"/>
      <c r="AC75" s="863"/>
      <c r="AD75" s="863"/>
      <c r="AE75" s="828"/>
      <c r="AF75" s="864"/>
      <c r="AG75" s="863"/>
      <c r="AH75" s="863"/>
      <c r="AI75" s="863"/>
      <c r="AJ75" s="828"/>
      <c r="AK75" s="864"/>
      <c r="AL75" s="863"/>
      <c r="AM75" s="863"/>
      <c r="AN75" s="863"/>
      <c r="AO75" s="828"/>
      <c r="AP75" s="864"/>
      <c r="AQ75" s="863"/>
      <c r="AR75" s="863"/>
      <c r="AS75" s="863"/>
      <c r="AT75" s="828"/>
      <c r="AU75" s="864"/>
      <c r="AV75" s="863"/>
      <c r="AW75" s="863"/>
      <c r="AX75" s="863"/>
      <c r="AY75" s="828"/>
      <c r="AZ75" s="826"/>
      <c r="BA75" s="826"/>
      <c r="BB75" s="826"/>
      <c r="BC75" s="826"/>
      <c r="BD75" s="827"/>
      <c r="BE75" s="236"/>
      <c r="BF75" s="236"/>
      <c r="BG75" s="236"/>
      <c r="BH75" s="236"/>
      <c r="BI75" s="236"/>
      <c r="BJ75" s="236"/>
      <c r="BK75" s="236"/>
      <c r="BL75" s="236"/>
      <c r="BM75" s="236"/>
      <c r="BN75" s="236"/>
      <c r="BO75" s="236"/>
      <c r="BP75" s="236"/>
      <c r="BQ75" s="233">
        <v>69</v>
      </c>
      <c r="BR75" s="238"/>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224"/>
    </row>
    <row r="76" spans="1:131" ht="26.25" customHeight="1" x14ac:dyDescent="0.2">
      <c r="A76" s="233">
        <v>9</v>
      </c>
      <c r="B76" s="868"/>
      <c r="C76" s="866"/>
      <c r="D76" s="866"/>
      <c r="E76" s="866"/>
      <c r="F76" s="866"/>
      <c r="G76" s="866"/>
      <c r="H76" s="866"/>
      <c r="I76" s="866"/>
      <c r="J76" s="866"/>
      <c r="K76" s="866"/>
      <c r="L76" s="866"/>
      <c r="M76" s="866"/>
      <c r="N76" s="866"/>
      <c r="O76" s="866"/>
      <c r="P76" s="869"/>
      <c r="Q76" s="862"/>
      <c r="R76" s="863"/>
      <c r="S76" s="863"/>
      <c r="T76" s="863"/>
      <c r="U76" s="828"/>
      <c r="V76" s="864"/>
      <c r="W76" s="863"/>
      <c r="X76" s="863"/>
      <c r="Y76" s="863"/>
      <c r="Z76" s="828"/>
      <c r="AA76" s="864"/>
      <c r="AB76" s="863"/>
      <c r="AC76" s="863"/>
      <c r="AD76" s="863"/>
      <c r="AE76" s="828"/>
      <c r="AF76" s="864"/>
      <c r="AG76" s="863"/>
      <c r="AH76" s="863"/>
      <c r="AI76" s="863"/>
      <c r="AJ76" s="828"/>
      <c r="AK76" s="864"/>
      <c r="AL76" s="863"/>
      <c r="AM76" s="863"/>
      <c r="AN76" s="863"/>
      <c r="AO76" s="828"/>
      <c r="AP76" s="864"/>
      <c r="AQ76" s="863"/>
      <c r="AR76" s="863"/>
      <c r="AS76" s="863"/>
      <c r="AT76" s="828"/>
      <c r="AU76" s="864"/>
      <c r="AV76" s="863"/>
      <c r="AW76" s="863"/>
      <c r="AX76" s="863"/>
      <c r="AY76" s="828"/>
      <c r="AZ76" s="826"/>
      <c r="BA76" s="826"/>
      <c r="BB76" s="826"/>
      <c r="BC76" s="826"/>
      <c r="BD76" s="827"/>
      <c r="BE76" s="236"/>
      <c r="BF76" s="236"/>
      <c r="BG76" s="236"/>
      <c r="BH76" s="236"/>
      <c r="BI76" s="236"/>
      <c r="BJ76" s="236"/>
      <c r="BK76" s="236"/>
      <c r="BL76" s="236"/>
      <c r="BM76" s="236"/>
      <c r="BN76" s="236"/>
      <c r="BO76" s="236"/>
      <c r="BP76" s="236"/>
      <c r="BQ76" s="233">
        <v>70</v>
      </c>
      <c r="BR76" s="238"/>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224"/>
    </row>
    <row r="77" spans="1:131" ht="26.25" customHeight="1" x14ac:dyDescent="0.2">
      <c r="A77" s="233">
        <v>10</v>
      </c>
      <c r="B77" s="868"/>
      <c r="C77" s="866"/>
      <c r="D77" s="866"/>
      <c r="E77" s="866"/>
      <c r="F77" s="866"/>
      <c r="G77" s="866"/>
      <c r="H77" s="866"/>
      <c r="I77" s="866"/>
      <c r="J77" s="866"/>
      <c r="K77" s="866"/>
      <c r="L77" s="866"/>
      <c r="M77" s="866"/>
      <c r="N77" s="866"/>
      <c r="O77" s="866"/>
      <c r="P77" s="869"/>
      <c r="Q77" s="862"/>
      <c r="R77" s="863"/>
      <c r="S77" s="863"/>
      <c r="T77" s="863"/>
      <c r="U77" s="828"/>
      <c r="V77" s="864"/>
      <c r="W77" s="863"/>
      <c r="X77" s="863"/>
      <c r="Y77" s="863"/>
      <c r="Z77" s="828"/>
      <c r="AA77" s="864"/>
      <c r="AB77" s="863"/>
      <c r="AC77" s="863"/>
      <c r="AD77" s="863"/>
      <c r="AE77" s="828"/>
      <c r="AF77" s="864"/>
      <c r="AG77" s="863"/>
      <c r="AH77" s="863"/>
      <c r="AI77" s="863"/>
      <c r="AJ77" s="828"/>
      <c r="AK77" s="864"/>
      <c r="AL77" s="863"/>
      <c r="AM77" s="863"/>
      <c r="AN77" s="863"/>
      <c r="AO77" s="828"/>
      <c r="AP77" s="864"/>
      <c r="AQ77" s="863"/>
      <c r="AR77" s="863"/>
      <c r="AS77" s="863"/>
      <c r="AT77" s="828"/>
      <c r="AU77" s="864"/>
      <c r="AV77" s="863"/>
      <c r="AW77" s="863"/>
      <c r="AX77" s="863"/>
      <c r="AY77" s="828"/>
      <c r="AZ77" s="826"/>
      <c r="BA77" s="826"/>
      <c r="BB77" s="826"/>
      <c r="BC77" s="826"/>
      <c r="BD77" s="827"/>
      <c r="BE77" s="236"/>
      <c r="BF77" s="236"/>
      <c r="BG77" s="236"/>
      <c r="BH77" s="236"/>
      <c r="BI77" s="236"/>
      <c r="BJ77" s="236"/>
      <c r="BK77" s="236"/>
      <c r="BL77" s="236"/>
      <c r="BM77" s="236"/>
      <c r="BN77" s="236"/>
      <c r="BO77" s="236"/>
      <c r="BP77" s="236"/>
      <c r="BQ77" s="233">
        <v>71</v>
      </c>
      <c r="BR77" s="238"/>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224"/>
    </row>
    <row r="78" spans="1:131" ht="26.25" customHeight="1" x14ac:dyDescent="0.2">
      <c r="A78" s="233">
        <v>11</v>
      </c>
      <c r="B78" s="868"/>
      <c r="C78" s="866"/>
      <c r="D78" s="866"/>
      <c r="E78" s="866"/>
      <c r="F78" s="866"/>
      <c r="G78" s="866"/>
      <c r="H78" s="866"/>
      <c r="I78" s="866"/>
      <c r="J78" s="866"/>
      <c r="K78" s="866"/>
      <c r="L78" s="866"/>
      <c r="M78" s="866"/>
      <c r="N78" s="866"/>
      <c r="O78" s="866"/>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236"/>
      <c r="BF78" s="236"/>
      <c r="BG78" s="236"/>
      <c r="BH78" s="236"/>
      <c r="BI78" s="236"/>
      <c r="BJ78" s="224"/>
      <c r="BK78" s="224"/>
      <c r="BL78" s="224"/>
      <c r="BM78" s="224"/>
      <c r="BN78" s="224"/>
      <c r="BO78" s="236"/>
      <c r="BP78" s="236"/>
      <c r="BQ78" s="233">
        <v>72</v>
      </c>
      <c r="BR78" s="238"/>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224"/>
    </row>
    <row r="79" spans="1:131" ht="26.25" customHeight="1" x14ac:dyDescent="0.2">
      <c r="A79" s="233">
        <v>12</v>
      </c>
      <c r="B79" s="868"/>
      <c r="C79" s="866"/>
      <c r="D79" s="866"/>
      <c r="E79" s="866"/>
      <c r="F79" s="866"/>
      <c r="G79" s="866"/>
      <c r="H79" s="866"/>
      <c r="I79" s="866"/>
      <c r="J79" s="866"/>
      <c r="K79" s="866"/>
      <c r="L79" s="866"/>
      <c r="M79" s="866"/>
      <c r="N79" s="866"/>
      <c r="O79" s="866"/>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236"/>
      <c r="BF79" s="236"/>
      <c r="BG79" s="236"/>
      <c r="BH79" s="236"/>
      <c r="BI79" s="236"/>
      <c r="BJ79" s="224"/>
      <c r="BK79" s="224"/>
      <c r="BL79" s="224"/>
      <c r="BM79" s="224"/>
      <c r="BN79" s="224"/>
      <c r="BO79" s="236"/>
      <c r="BP79" s="236"/>
      <c r="BQ79" s="233">
        <v>73</v>
      </c>
      <c r="BR79" s="238"/>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224"/>
    </row>
    <row r="80" spans="1:131" ht="26.25" customHeight="1" x14ac:dyDescent="0.2">
      <c r="A80" s="233">
        <v>13</v>
      </c>
      <c r="B80" s="868"/>
      <c r="C80" s="866"/>
      <c r="D80" s="866"/>
      <c r="E80" s="866"/>
      <c r="F80" s="866"/>
      <c r="G80" s="866"/>
      <c r="H80" s="866"/>
      <c r="I80" s="866"/>
      <c r="J80" s="866"/>
      <c r="K80" s="866"/>
      <c r="L80" s="866"/>
      <c r="M80" s="866"/>
      <c r="N80" s="866"/>
      <c r="O80" s="866"/>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236"/>
      <c r="BF80" s="236"/>
      <c r="BG80" s="236"/>
      <c r="BH80" s="236"/>
      <c r="BI80" s="236"/>
      <c r="BJ80" s="236"/>
      <c r="BK80" s="236"/>
      <c r="BL80" s="236"/>
      <c r="BM80" s="236"/>
      <c r="BN80" s="236"/>
      <c r="BO80" s="236"/>
      <c r="BP80" s="236"/>
      <c r="BQ80" s="233">
        <v>74</v>
      </c>
      <c r="BR80" s="238"/>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224"/>
    </row>
    <row r="81" spans="1:131" ht="26.25" customHeight="1" x14ac:dyDescent="0.2">
      <c r="A81" s="233">
        <v>14</v>
      </c>
      <c r="B81" s="868"/>
      <c r="C81" s="866"/>
      <c r="D81" s="866"/>
      <c r="E81" s="866"/>
      <c r="F81" s="866"/>
      <c r="G81" s="866"/>
      <c r="H81" s="866"/>
      <c r="I81" s="866"/>
      <c r="J81" s="866"/>
      <c r="K81" s="866"/>
      <c r="L81" s="866"/>
      <c r="M81" s="866"/>
      <c r="N81" s="866"/>
      <c r="O81" s="866"/>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236"/>
      <c r="BF81" s="236"/>
      <c r="BG81" s="236"/>
      <c r="BH81" s="236"/>
      <c r="BI81" s="236"/>
      <c r="BJ81" s="236"/>
      <c r="BK81" s="236"/>
      <c r="BL81" s="236"/>
      <c r="BM81" s="236"/>
      <c r="BN81" s="236"/>
      <c r="BO81" s="236"/>
      <c r="BP81" s="236"/>
      <c r="BQ81" s="233">
        <v>75</v>
      </c>
      <c r="BR81" s="238"/>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224"/>
    </row>
    <row r="82" spans="1:131" ht="26.25" customHeight="1" x14ac:dyDescent="0.2">
      <c r="A82" s="233">
        <v>15</v>
      </c>
      <c r="B82" s="868"/>
      <c r="C82" s="866"/>
      <c r="D82" s="866"/>
      <c r="E82" s="866"/>
      <c r="F82" s="866"/>
      <c r="G82" s="866"/>
      <c r="H82" s="866"/>
      <c r="I82" s="866"/>
      <c r="J82" s="866"/>
      <c r="K82" s="866"/>
      <c r="L82" s="866"/>
      <c r="M82" s="866"/>
      <c r="N82" s="866"/>
      <c r="O82" s="866"/>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236"/>
      <c r="BF82" s="236"/>
      <c r="BG82" s="236"/>
      <c r="BH82" s="236"/>
      <c r="BI82" s="236"/>
      <c r="BJ82" s="236"/>
      <c r="BK82" s="236"/>
      <c r="BL82" s="236"/>
      <c r="BM82" s="236"/>
      <c r="BN82" s="236"/>
      <c r="BO82" s="236"/>
      <c r="BP82" s="236"/>
      <c r="BQ82" s="233">
        <v>76</v>
      </c>
      <c r="BR82" s="238"/>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224"/>
    </row>
    <row r="83" spans="1:131" ht="26.25" customHeight="1" x14ac:dyDescent="0.2">
      <c r="A83" s="233">
        <v>16</v>
      </c>
      <c r="B83" s="868"/>
      <c r="C83" s="866"/>
      <c r="D83" s="866"/>
      <c r="E83" s="866"/>
      <c r="F83" s="866"/>
      <c r="G83" s="866"/>
      <c r="H83" s="866"/>
      <c r="I83" s="866"/>
      <c r="J83" s="866"/>
      <c r="K83" s="866"/>
      <c r="L83" s="866"/>
      <c r="M83" s="866"/>
      <c r="N83" s="866"/>
      <c r="O83" s="866"/>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236"/>
      <c r="BF83" s="236"/>
      <c r="BG83" s="236"/>
      <c r="BH83" s="236"/>
      <c r="BI83" s="236"/>
      <c r="BJ83" s="236"/>
      <c r="BK83" s="236"/>
      <c r="BL83" s="236"/>
      <c r="BM83" s="236"/>
      <c r="BN83" s="236"/>
      <c r="BO83" s="236"/>
      <c r="BP83" s="236"/>
      <c r="BQ83" s="233">
        <v>77</v>
      </c>
      <c r="BR83" s="238"/>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224"/>
    </row>
    <row r="84" spans="1:131" ht="26.25" customHeight="1" x14ac:dyDescent="0.2">
      <c r="A84" s="233">
        <v>17</v>
      </c>
      <c r="B84" s="868"/>
      <c r="C84" s="866"/>
      <c r="D84" s="866"/>
      <c r="E84" s="866"/>
      <c r="F84" s="866"/>
      <c r="G84" s="866"/>
      <c r="H84" s="866"/>
      <c r="I84" s="866"/>
      <c r="J84" s="866"/>
      <c r="K84" s="866"/>
      <c r="L84" s="866"/>
      <c r="M84" s="866"/>
      <c r="N84" s="866"/>
      <c r="O84" s="866"/>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236"/>
      <c r="BF84" s="236"/>
      <c r="BG84" s="236"/>
      <c r="BH84" s="236"/>
      <c r="BI84" s="236"/>
      <c r="BJ84" s="236"/>
      <c r="BK84" s="236"/>
      <c r="BL84" s="236"/>
      <c r="BM84" s="236"/>
      <c r="BN84" s="236"/>
      <c r="BO84" s="236"/>
      <c r="BP84" s="236"/>
      <c r="BQ84" s="233">
        <v>78</v>
      </c>
      <c r="BR84" s="238"/>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224"/>
    </row>
    <row r="85" spans="1:131" ht="26.25" customHeight="1" x14ac:dyDescent="0.2">
      <c r="A85" s="233">
        <v>18</v>
      </c>
      <c r="B85" s="868"/>
      <c r="C85" s="866"/>
      <c r="D85" s="866"/>
      <c r="E85" s="866"/>
      <c r="F85" s="866"/>
      <c r="G85" s="866"/>
      <c r="H85" s="866"/>
      <c r="I85" s="866"/>
      <c r="J85" s="866"/>
      <c r="K85" s="866"/>
      <c r="L85" s="866"/>
      <c r="M85" s="866"/>
      <c r="N85" s="866"/>
      <c r="O85" s="866"/>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236"/>
      <c r="BF85" s="236"/>
      <c r="BG85" s="236"/>
      <c r="BH85" s="236"/>
      <c r="BI85" s="236"/>
      <c r="BJ85" s="236"/>
      <c r="BK85" s="236"/>
      <c r="BL85" s="236"/>
      <c r="BM85" s="236"/>
      <c r="BN85" s="236"/>
      <c r="BO85" s="236"/>
      <c r="BP85" s="236"/>
      <c r="BQ85" s="233">
        <v>79</v>
      </c>
      <c r="BR85" s="238"/>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224"/>
    </row>
    <row r="86" spans="1:131" ht="26.25" customHeight="1" x14ac:dyDescent="0.2">
      <c r="A86" s="233">
        <v>19</v>
      </c>
      <c r="B86" s="868"/>
      <c r="C86" s="866"/>
      <c r="D86" s="866"/>
      <c r="E86" s="866"/>
      <c r="F86" s="866"/>
      <c r="G86" s="866"/>
      <c r="H86" s="866"/>
      <c r="I86" s="866"/>
      <c r="J86" s="866"/>
      <c r="K86" s="866"/>
      <c r="L86" s="866"/>
      <c r="M86" s="866"/>
      <c r="N86" s="866"/>
      <c r="O86" s="866"/>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236"/>
      <c r="BF86" s="236"/>
      <c r="BG86" s="236"/>
      <c r="BH86" s="236"/>
      <c r="BI86" s="236"/>
      <c r="BJ86" s="236"/>
      <c r="BK86" s="236"/>
      <c r="BL86" s="236"/>
      <c r="BM86" s="236"/>
      <c r="BN86" s="236"/>
      <c r="BO86" s="236"/>
      <c r="BP86" s="236"/>
      <c r="BQ86" s="233">
        <v>80</v>
      </c>
      <c r="BR86" s="238"/>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224"/>
    </row>
    <row r="87" spans="1:131" ht="26.25" customHeight="1" x14ac:dyDescent="0.2">
      <c r="A87" s="239">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36"/>
      <c r="BF87" s="236"/>
      <c r="BG87" s="236"/>
      <c r="BH87" s="236"/>
      <c r="BI87" s="236"/>
      <c r="BJ87" s="236"/>
      <c r="BK87" s="236"/>
      <c r="BL87" s="236"/>
      <c r="BM87" s="236"/>
      <c r="BN87" s="236"/>
      <c r="BO87" s="236"/>
      <c r="BP87" s="236"/>
      <c r="BQ87" s="233">
        <v>81</v>
      </c>
      <c r="BR87" s="238"/>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224"/>
    </row>
    <row r="88" spans="1:131" ht="26.25" customHeight="1" thickBot="1" x14ac:dyDescent="0.25">
      <c r="A88" s="235" t="s">
        <v>377</v>
      </c>
      <c r="B88" s="783" t="s">
        <v>397</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80000</v>
      </c>
      <c r="AG88" s="838"/>
      <c r="AH88" s="838"/>
      <c r="AI88" s="838"/>
      <c r="AJ88" s="838"/>
      <c r="AK88" s="835"/>
      <c r="AL88" s="835"/>
      <c r="AM88" s="835"/>
      <c r="AN88" s="835"/>
      <c r="AO88" s="835"/>
      <c r="AP88" s="838">
        <v>81831</v>
      </c>
      <c r="AQ88" s="838"/>
      <c r="AR88" s="838"/>
      <c r="AS88" s="838"/>
      <c r="AT88" s="838"/>
      <c r="AU88" s="838">
        <v>1788</v>
      </c>
      <c r="AV88" s="838"/>
      <c r="AW88" s="838"/>
      <c r="AX88" s="838"/>
      <c r="AY88" s="838"/>
      <c r="AZ88" s="843"/>
      <c r="BA88" s="843"/>
      <c r="BB88" s="843"/>
      <c r="BC88" s="843"/>
      <c r="BD88" s="844"/>
      <c r="BE88" s="236"/>
      <c r="BF88" s="236"/>
      <c r="BG88" s="236"/>
      <c r="BH88" s="236"/>
      <c r="BI88" s="236"/>
      <c r="BJ88" s="236"/>
      <c r="BK88" s="236"/>
      <c r="BL88" s="236"/>
      <c r="BM88" s="236"/>
      <c r="BN88" s="236"/>
      <c r="BO88" s="236"/>
      <c r="BP88" s="236"/>
      <c r="BQ88" s="233">
        <v>82</v>
      </c>
      <c r="BR88" s="238"/>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83" t="s">
        <v>398</v>
      </c>
      <c r="BS102" s="784"/>
      <c r="BT102" s="784"/>
      <c r="BU102" s="784"/>
      <c r="BV102" s="784"/>
      <c r="BW102" s="784"/>
      <c r="BX102" s="784"/>
      <c r="BY102" s="784"/>
      <c r="BZ102" s="784"/>
      <c r="CA102" s="784"/>
      <c r="CB102" s="784"/>
      <c r="CC102" s="784"/>
      <c r="CD102" s="784"/>
      <c r="CE102" s="784"/>
      <c r="CF102" s="784"/>
      <c r="CG102" s="785"/>
      <c r="CH102" s="878"/>
      <c r="CI102" s="879"/>
      <c r="CJ102" s="879"/>
      <c r="CK102" s="879"/>
      <c r="CL102" s="880"/>
      <c r="CM102" s="878"/>
      <c r="CN102" s="879"/>
      <c r="CO102" s="879"/>
      <c r="CP102" s="879"/>
      <c r="CQ102" s="880"/>
      <c r="CR102" s="881">
        <v>1385</v>
      </c>
      <c r="CS102" s="846"/>
      <c r="CT102" s="846"/>
      <c r="CU102" s="846"/>
      <c r="CV102" s="882"/>
      <c r="CW102" s="881">
        <v>18</v>
      </c>
      <c r="CX102" s="846"/>
      <c r="CY102" s="846"/>
      <c r="CZ102" s="846"/>
      <c r="DA102" s="882"/>
      <c r="DB102" s="881">
        <v>1729</v>
      </c>
      <c r="DC102" s="846"/>
      <c r="DD102" s="846"/>
      <c r="DE102" s="846"/>
      <c r="DF102" s="882"/>
      <c r="DG102" s="881">
        <v>4651</v>
      </c>
      <c r="DH102" s="846"/>
      <c r="DI102" s="846"/>
      <c r="DJ102" s="846"/>
      <c r="DK102" s="882"/>
      <c r="DL102" s="881">
        <v>137</v>
      </c>
      <c r="DM102" s="846"/>
      <c r="DN102" s="846"/>
      <c r="DO102" s="846"/>
      <c r="DP102" s="882"/>
      <c r="DQ102" s="881">
        <v>14</v>
      </c>
      <c r="DR102" s="846"/>
      <c r="DS102" s="846"/>
      <c r="DT102" s="846"/>
      <c r="DU102" s="882"/>
      <c r="DV102" s="783"/>
      <c r="DW102" s="784"/>
      <c r="DX102" s="784"/>
      <c r="DY102" s="784"/>
      <c r="DZ102" s="905"/>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6" t="s">
        <v>399</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7" t="s">
        <v>400</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8" t="s">
        <v>403</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404</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224" customFormat="1" ht="26.25" customHeight="1" x14ac:dyDescent="0.2">
      <c r="A109" s="903" t="s">
        <v>405</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406</v>
      </c>
      <c r="AB109" s="884"/>
      <c r="AC109" s="884"/>
      <c r="AD109" s="884"/>
      <c r="AE109" s="885"/>
      <c r="AF109" s="883" t="s">
        <v>407</v>
      </c>
      <c r="AG109" s="884"/>
      <c r="AH109" s="884"/>
      <c r="AI109" s="884"/>
      <c r="AJ109" s="885"/>
      <c r="AK109" s="883" t="s">
        <v>294</v>
      </c>
      <c r="AL109" s="884"/>
      <c r="AM109" s="884"/>
      <c r="AN109" s="884"/>
      <c r="AO109" s="885"/>
      <c r="AP109" s="883" t="s">
        <v>408</v>
      </c>
      <c r="AQ109" s="884"/>
      <c r="AR109" s="884"/>
      <c r="AS109" s="884"/>
      <c r="AT109" s="886"/>
      <c r="AU109" s="903" t="s">
        <v>405</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406</v>
      </c>
      <c r="BR109" s="884"/>
      <c r="BS109" s="884"/>
      <c r="BT109" s="884"/>
      <c r="BU109" s="885"/>
      <c r="BV109" s="883" t="s">
        <v>407</v>
      </c>
      <c r="BW109" s="884"/>
      <c r="BX109" s="884"/>
      <c r="BY109" s="884"/>
      <c r="BZ109" s="885"/>
      <c r="CA109" s="883" t="s">
        <v>294</v>
      </c>
      <c r="CB109" s="884"/>
      <c r="CC109" s="884"/>
      <c r="CD109" s="884"/>
      <c r="CE109" s="885"/>
      <c r="CF109" s="904" t="s">
        <v>408</v>
      </c>
      <c r="CG109" s="904"/>
      <c r="CH109" s="904"/>
      <c r="CI109" s="904"/>
      <c r="CJ109" s="904"/>
      <c r="CK109" s="883" t="s">
        <v>409</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406</v>
      </c>
      <c r="DH109" s="884"/>
      <c r="DI109" s="884"/>
      <c r="DJ109" s="884"/>
      <c r="DK109" s="885"/>
      <c r="DL109" s="883" t="s">
        <v>407</v>
      </c>
      <c r="DM109" s="884"/>
      <c r="DN109" s="884"/>
      <c r="DO109" s="884"/>
      <c r="DP109" s="885"/>
      <c r="DQ109" s="883" t="s">
        <v>294</v>
      </c>
      <c r="DR109" s="884"/>
      <c r="DS109" s="884"/>
      <c r="DT109" s="884"/>
      <c r="DU109" s="885"/>
      <c r="DV109" s="883" t="s">
        <v>408</v>
      </c>
      <c r="DW109" s="884"/>
      <c r="DX109" s="884"/>
      <c r="DY109" s="884"/>
      <c r="DZ109" s="886"/>
    </row>
    <row r="110" spans="1:131" s="224" customFormat="1" ht="26.25" customHeight="1" x14ac:dyDescent="0.2">
      <c r="A110" s="887" t="s">
        <v>410</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1467897</v>
      </c>
      <c r="AB110" s="891"/>
      <c r="AC110" s="891"/>
      <c r="AD110" s="891"/>
      <c r="AE110" s="892"/>
      <c r="AF110" s="893">
        <v>1593241</v>
      </c>
      <c r="AG110" s="891"/>
      <c r="AH110" s="891"/>
      <c r="AI110" s="891"/>
      <c r="AJ110" s="892"/>
      <c r="AK110" s="893">
        <v>1517424</v>
      </c>
      <c r="AL110" s="891"/>
      <c r="AM110" s="891"/>
      <c r="AN110" s="891"/>
      <c r="AO110" s="892"/>
      <c r="AP110" s="894">
        <v>1.7</v>
      </c>
      <c r="AQ110" s="895"/>
      <c r="AR110" s="895"/>
      <c r="AS110" s="895"/>
      <c r="AT110" s="896"/>
      <c r="AU110" s="897" t="s">
        <v>69</v>
      </c>
      <c r="AV110" s="898"/>
      <c r="AW110" s="898"/>
      <c r="AX110" s="898"/>
      <c r="AY110" s="898"/>
      <c r="AZ110" s="920" t="s">
        <v>411</v>
      </c>
      <c r="BA110" s="888"/>
      <c r="BB110" s="888"/>
      <c r="BC110" s="888"/>
      <c r="BD110" s="888"/>
      <c r="BE110" s="888"/>
      <c r="BF110" s="888"/>
      <c r="BG110" s="888"/>
      <c r="BH110" s="888"/>
      <c r="BI110" s="888"/>
      <c r="BJ110" s="888"/>
      <c r="BK110" s="888"/>
      <c r="BL110" s="888"/>
      <c r="BM110" s="888"/>
      <c r="BN110" s="888"/>
      <c r="BO110" s="888"/>
      <c r="BP110" s="889"/>
      <c r="BQ110" s="921">
        <v>23800462</v>
      </c>
      <c r="BR110" s="922"/>
      <c r="BS110" s="922"/>
      <c r="BT110" s="922"/>
      <c r="BU110" s="922"/>
      <c r="BV110" s="922">
        <v>23887239</v>
      </c>
      <c r="BW110" s="922"/>
      <c r="BX110" s="922"/>
      <c r="BY110" s="922"/>
      <c r="BZ110" s="922"/>
      <c r="CA110" s="922">
        <v>36042530</v>
      </c>
      <c r="CB110" s="922"/>
      <c r="CC110" s="922"/>
      <c r="CD110" s="922"/>
      <c r="CE110" s="922"/>
      <c r="CF110" s="935">
        <v>41.1</v>
      </c>
      <c r="CG110" s="936"/>
      <c r="CH110" s="936"/>
      <c r="CI110" s="936"/>
      <c r="CJ110" s="936"/>
      <c r="CK110" s="937" t="s">
        <v>412</v>
      </c>
      <c r="CL110" s="938"/>
      <c r="CM110" s="920" t="s">
        <v>413</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t="s">
        <v>122</v>
      </c>
      <c r="DH110" s="922"/>
      <c r="DI110" s="922"/>
      <c r="DJ110" s="922"/>
      <c r="DK110" s="922"/>
      <c r="DL110" s="922" t="s">
        <v>122</v>
      </c>
      <c r="DM110" s="922"/>
      <c r="DN110" s="922"/>
      <c r="DO110" s="922"/>
      <c r="DP110" s="922"/>
      <c r="DQ110" s="922" t="s">
        <v>122</v>
      </c>
      <c r="DR110" s="922"/>
      <c r="DS110" s="922"/>
      <c r="DT110" s="922"/>
      <c r="DU110" s="922"/>
      <c r="DV110" s="923" t="s">
        <v>122</v>
      </c>
      <c r="DW110" s="923"/>
      <c r="DX110" s="923"/>
      <c r="DY110" s="923"/>
      <c r="DZ110" s="924"/>
    </row>
    <row r="111" spans="1:131" s="224" customFormat="1" ht="26.25" customHeight="1" x14ac:dyDescent="0.2">
      <c r="A111" s="925" t="s">
        <v>414</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122</v>
      </c>
      <c r="AB111" s="929"/>
      <c r="AC111" s="929"/>
      <c r="AD111" s="929"/>
      <c r="AE111" s="930"/>
      <c r="AF111" s="931" t="s">
        <v>122</v>
      </c>
      <c r="AG111" s="929"/>
      <c r="AH111" s="929"/>
      <c r="AI111" s="929"/>
      <c r="AJ111" s="930"/>
      <c r="AK111" s="931" t="s">
        <v>122</v>
      </c>
      <c r="AL111" s="929"/>
      <c r="AM111" s="929"/>
      <c r="AN111" s="929"/>
      <c r="AO111" s="930"/>
      <c r="AP111" s="932" t="s">
        <v>122</v>
      </c>
      <c r="AQ111" s="933"/>
      <c r="AR111" s="933"/>
      <c r="AS111" s="933"/>
      <c r="AT111" s="934"/>
      <c r="AU111" s="899"/>
      <c r="AV111" s="900"/>
      <c r="AW111" s="900"/>
      <c r="AX111" s="900"/>
      <c r="AY111" s="900"/>
      <c r="AZ111" s="913" t="s">
        <v>415</v>
      </c>
      <c r="BA111" s="914"/>
      <c r="BB111" s="914"/>
      <c r="BC111" s="914"/>
      <c r="BD111" s="914"/>
      <c r="BE111" s="914"/>
      <c r="BF111" s="914"/>
      <c r="BG111" s="914"/>
      <c r="BH111" s="914"/>
      <c r="BI111" s="914"/>
      <c r="BJ111" s="914"/>
      <c r="BK111" s="914"/>
      <c r="BL111" s="914"/>
      <c r="BM111" s="914"/>
      <c r="BN111" s="914"/>
      <c r="BO111" s="914"/>
      <c r="BP111" s="915"/>
      <c r="BQ111" s="916">
        <v>5648936</v>
      </c>
      <c r="BR111" s="917"/>
      <c r="BS111" s="917"/>
      <c r="BT111" s="917"/>
      <c r="BU111" s="917"/>
      <c r="BV111" s="917">
        <v>6145121</v>
      </c>
      <c r="BW111" s="917"/>
      <c r="BX111" s="917"/>
      <c r="BY111" s="917"/>
      <c r="BZ111" s="917"/>
      <c r="CA111" s="917">
        <v>6945698</v>
      </c>
      <c r="CB111" s="917"/>
      <c r="CC111" s="917"/>
      <c r="CD111" s="917"/>
      <c r="CE111" s="917"/>
      <c r="CF111" s="911">
        <v>7.9</v>
      </c>
      <c r="CG111" s="912"/>
      <c r="CH111" s="912"/>
      <c r="CI111" s="912"/>
      <c r="CJ111" s="912"/>
      <c r="CK111" s="939"/>
      <c r="CL111" s="940"/>
      <c r="CM111" s="913" t="s">
        <v>416</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122</v>
      </c>
      <c r="DH111" s="917"/>
      <c r="DI111" s="917"/>
      <c r="DJ111" s="917"/>
      <c r="DK111" s="917"/>
      <c r="DL111" s="917" t="s">
        <v>122</v>
      </c>
      <c r="DM111" s="917"/>
      <c r="DN111" s="917"/>
      <c r="DO111" s="917"/>
      <c r="DP111" s="917"/>
      <c r="DQ111" s="917" t="s">
        <v>122</v>
      </c>
      <c r="DR111" s="917"/>
      <c r="DS111" s="917"/>
      <c r="DT111" s="917"/>
      <c r="DU111" s="917"/>
      <c r="DV111" s="918" t="s">
        <v>122</v>
      </c>
      <c r="DW111" s="918"/>
      <c r="DX111" s="918"/>
      <c r="DY111" s="918"/>
      <c r="DZ111" s="919"/>
    </row>
    <row r="112" spans="1:131" s="224" customFormat="1" ht="26.25" customHeight="1" x14ac:dyDescent="0.2">
      <c r="A112" s="943" t="s">
        <v>417</v>
      </c>
      <c r="B112" s="944"/>
      <c r="C112" s="914" t="s">
        <v>418</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t="s">
        <v>122</v>
      </c>
      <c r="AB112" s="950"/>
      <c r="AC112" s="950"/>
      <c r="AD112" s="950"/>
      <c r="AE112" s="951"/>
      <c r="AF112" s="952" t="s">
        <v>122</v>
      </c>
      <c r="AG112" s="950"/>
      <c r="AH112" s="950"/>
      <c r="AI112" s="950"/>
      <c r="AJ112" s="951"/>
      <c r="AK112" s="952" t="s">
        <v>122</v>
      </c>
      <c r="AL112" s="950"/>
      <c r="AM112" s="950"/>
      <c r="AN112" s="950"/>
      <c r="AO112" s="951"/>
      <c r="AP112" s="953" t="s">
        <v>122</v>
      </c>
      <c r="AQ112" s="954"/>
      <c r="AR112" s="954"/>
      <c r="AS112" s="954"/>
      <c r="AT112" s="955"/>
      <c r="AU112" s="899"/>
      <c r="AV112" s="900"/>
      <c r="AW112" s="900"/>
      <c r="AX112" s="900"/>
      <c r="AY112" s="900"/>
      <c r="AZ112" s="913" t="s">
        <v>419</v>
      </c>
      <c r="BA112" s="914"/>
      <c r="BB112" s="914"/>
      <c r="BC112" s="914"/>
      <c r="BD112" s="914"/>
      <c r="BE112" s="914"/>
      <c r="BF112" s="914"/>
      <c r="BG112" s="914"/>
      <c r="BH112" s="914"/>
      <c r="BI112" s="914"/>
      <c r="BJ112" s="914"/>
      <c r="BK112" s="914"/>
      <c r="BL112" s="914"/>
      <c r="BM112" s="914"/>
      <c r="BN112" s="914"/>
      <c r="BO112" s="914"/>
      <c r="BP112" s="915"/>
      <c r="BQ112" s="916" t="s">
        <v>122</v>
      </c>
      <c r="BR112" s="917"/>
      <c r="BS112" s="917"/>
      <c r="BT112" s="917"/>
      <c r="BU112" s="917"/>
      <c r="BV112" s="917" t="s">
        <v>122</v>
      </c>
      <c r="BW112" s="917"/>
      <c r="BX112" s="917"/>
      <c r="BY112" s="917"/>
      <c r="BZ112" s="917"/>
      <c r="CA112" s="917" t="s">
        <v>122</v>
      </c>
      <c r="CB112" s="917"/>
      <c r="CC112" s="917"/>
      <c r="CD112" s="917"/>
      <c r="CE112" s="917"/>
      <c r="CF112" s="911" t="s">
        <v>122</v>
      </c>
      <c r="CG112" s="912"/>
      <c r="CH112" s="912"/>
      <c r="CI112" s="912"/>
      <c r="CJ112" s="912"/>
      <c r="CK112" s="939"/>
      <c r="CL112" s="940"/>
      <c r="CM112" s="913" t="s">
        <v>420</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122</v>
      </c>
      <c r="DH112" s="917"/>
      <c r="DI112" s="917"/>
      <c r="DJ112" s="917"/>
      <c r="DK112" s="917"/>
      <c r="DL112" s="917" t="s">
        <v>122</v>
      </c>
      <c r="DM112" s="917"/>
      <c r="DN112" s="917"/>
      <c r="DO112" s="917"/>
      <c r="DP112" s="917"/>
      <c r="DQ112" s="917" t="s">
        <v>122</v>
      </c>
      <c r="DR112" s="917"/>
      <c r="DS112" s="917"/>
      <c r="DT112" s="917"/>
      <c r="DU112" s="917"/>
      <c r="DV112" s="918" t="s">
        <v>122</v>
      </c>
      <c r="DW112" s="918"/>
      <c r="DX112" s="918"/>
      <c r="DY112" s="918"/>
      <c r="DZ112" s="919"/>
    </row>
    <row r="113" spans="1:130" s="224" customFormat="1" ht="26.25" customHeight="1" x14ac:dyDescent="0.2">
      <c r="A113" s="945"/>
      <c r="B113" s="946"/>
      <c r="C113" s="914" t="s">
        <v>421</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t="s">
        <v>122</v>
      </c>
      <c r="AB113" s="929"/>
      <c r="AC113" s="929"/>
      <c r="AD113" s="929"/>
      <c r="AE113" s="930"/>
      <c r="AF113" s="931" t="s">
        <v>122</v>
      </c>
      <c r="AG113" s="929"/>
      <c r="AH113" s="929"/>
      <c r="AI113" s="929"/>
      <c r="AJ113" s="930"/>
      <c r="AK113" s="931" t="s">
        <v>122</v>
      </c>
      <c r="AL113" s="929"/>
      <c r="AM113" s="929"/>
      <c r="AN113" s="929"/>
      <c r="AO113" s="930"/>
      <c r="AP113" s="932" t="s">
        <v>122</v>
      </c>
      <c r="AQ113" s="933"/>
      <c r="AR113" s="933"/>
      <c r="AS113" s="933"/>
      <c r="AT113" s="934"/>
      <c r="AU113" s="899"/>
      <c r="AV113" s="900"/>
      <c r="AW113" s="900"/>
      <c r="AX113" s="900"/>
      <c r="AY113" s="900"/>
      <c r="AZ113" s="913" t="s">
        <v>422</v>
      </c>
      <c r="BA113" s="914"/>
      <c r="BB113" s="914"/>
      <c r="BC113" s="914"/>
      <c r="BD113" s="914"/>
      <c r="BE113" s="914"/>
      <c r="BF113" s="914"/>
      <c r="BG113" s="914"/>
      <c r="BH113" s="914"/>
      <c r="BI113" s="914"/>
      <c r="BJ113" s="914"/>
      <c r="BK113" s="914"/>
      <c r="BL113" s="914"/>
      <c r="BM113" s="914"/>
      <c r="BN113" s="914"/>
      <c r="BO113" s="914"/>
      <c r="BP113" s="915"/>
      <c r="BQ113" s="916">
        <v>1440647</v>
      </c>
      <c r="BR113" s="917"/>
      <c r="BS113" s="917"/>
      <c r="BT113" s="917"/>
      <c r="BU113" s="917"/>
      <c r="BV113" s="917">
        <v>1700585</v>
      </c>
      <c r="BW113" s="917"/>
      <c r="BX113" s="917"/>
      <c r="BY113" s="917"/>
      <c r="BZ113" s="917"/>
      <c r="CA113" s="917">
        <v>1787579</v>
      </c>
      <c r="CB113" s="917"/>
      <c r="CC113" s="917"/>
      <c r="CD113" s="917"/>
      <c r="CE113" s="917"/>
      <c r="CF113" s="911">
        <v>2</v>
      </c>
      <c r="CG113" s="912"/>
      <c r="CH113" s="912"/>
      <c r="CI113" s="912"/>
      <c r="CJ113" s="912"/>
      <c r="CK113" s="939"/>
      <c r="CL113" s="940"/>
      <c r="CM113" s="913" t="s">
        <v>423</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122</v>
      </c>
      <c r="DH113" s="950"/>
      <c r="DI113" s="950"/>
      <c r="DJ113" s="950"/>
      <c r="DK113" s="951"/>
      <c r="DL113" s="952" t="s">
        <v>122</v>
      </c>
      <c r="DM113" s="950"/>
      <c r="DN113" s="950"/>
      <c r="DO113" s="950"/>
      <c r="DP113" s="951"/>
      <c r="DQ113" s="952" t="s">
        <v>122</v>
      </c>
      <c r="DR113" s="950"/>
      <c r="DS113" s="950"/>
      <c r="DT113" s="950"/>
      <c r="DU113" s="951"/>
      <c r="DV113" s="953" t="s">
        <v>122</v>
      </c>
      <c r="DW113" s="954"/>
      <c r="DX113" s="954"/>
      <c r="DY113" s="954"/>
      <c r="DZ113" s="955"/>
    </row>
    <row r="114" spans="1:130" s="224" customFormat="1" ht="26.25" customHeight="1" x14ac:dyDescent="0.2">
      <c r="A114" s="945"/>
      <c r="B114" s="946"/>
      <c r="C114" s="914" t="s">
        <v>424</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92906</v>
      </c>
      <c r="AB114" s="950"/>
      <c r="AC114" s="950"/>
      <c r="AD114" s="950"/>
      <c r="AE114" s="951"/>
      <c r="AF114" s="952">
        <v>95097</v>
      </c>
      <c r="AG114" s="950"/>
      <c r="AH114" s="950"/>
      <c r="AI114" s="950"/>
      <c r="AJ114" s="951"/>
      <c r="AK114" s="952">
        <v>117854</v>
      </c>
      <c r="AL114" s="950"/>
      <c r="AM114" s="950"/>
      <c r="AN114" s="950"/>
      <c r="AO114" s="951"/>
      <c r="AP114" s="953">
        <v>0.1</v>
      </c>
      <c r="AQ114" s="954"/>
      <c r="AR114" s="954"/>
      <c r="AS114" s="954"/>
      <c r="AT114" s="955"/>
      <c r="AU114" s="899"/>
      <c r="AV114" s="900"/>
      <c r="AW114" s="900"/>
      <c r="AX114" s="900"/>
      <c r="AY114" s="900"/>
      <c r="AZ114" s="913" t="s">
        <v>425</v>
      </c>
      <c r="BA114" s="914"/>
      <c r="BB114" s="914"/>
      <c r="BC114" s="914"/>
      <c r="BD114" s="914"/>
      <c r="BE114" s="914"/>
      <c r="BF114" s="914"/>
      <c r="BG114" s="914"/>
      <c r="BH114" s="914"/>
      <c r="BI114" s="914"/>
      <c r="BJ114" s="914"/>
      <c r="BK114" s="914"/>
      <c r="BL114" s="914"/>
      <c r="BM114" s="914"/>
      <c r="BN114" s="914"/>
      <c r="BO114" s="914"/>
      <c r="BP114" s="915"/>
      <c r="BQ114" s="916">
        <v>14717946</v>
      </c>
      <c r="BR114" s="917"/>
      <c r="BS114" s="917"/>
      <c r="BT114" s="917"/>
      <c r="BU114" s="917"/>
      <c r="BV114" s="917">
        <v>13992246</v>
      </c>
      <c r="BW114" s="917"/>
      <c r="BX114" s="917"/>
      <c r="BY114" s="917"/>
      <c r="BZ114" s="917"/>
      <c r="CA114" s="917">
        <v>13488571</v>
      </c>
      <c r="CB114" s="917"/>
      <c r="CC114" s="917"/>
      <c r="CD114" s="917"/>
      <c r="CE114" s="917"/>
      <c r="CF114" s="911">
        <v>15.4</v>
      </c>
      <c r="CG114" s="912"/>
      <c r="CH114" s="912"/>
      <c r="CI114" s="912"/>
      <c r="CJ114" s="912"/>
      <c r="CK114" s="939"/>
      <c r="CL114" s="940"/>
      <c r="CM114" s="913" t="s">
        <v>426</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122</v>
      </c>
      <c r="DH114" s="950"/>
      <c r="DI114" s="950"/>
      <c r="DJ114" s="950"/>
      <c r="DK114" s="951"/>
      <c r="DL114" s="952" t="s">
        <v>122</v>
      </c>
      <c r="DM114" s="950"/>
      <c r="DN114" s="950"/>
      <c r="DO114" s="950"/>
      <c r="DP114" s="951"/>
      <c r="DQ114" s="952" t="s">
        <v>122</v>
      </c>
      <c r="DR114" s="950"/>
      <c r="DS114" s="950"/>
      <c r="DT114" s="950"/>
      <c r="DU114" s="951"/>
      <c r="DV114" s="953" t="s">
        <v>122</v>
      </c>
      <c r="DW114" s="954"/>
      <c r="DX114" s="954"/>
      <c r="DY114" s="954"/>
      <c r="DZ114" s="955"/>
    </row>
    <row r="115" spans="1:130" s="224" customFormat="1" ht="26.25" customHeight="1" x14ac:dyDescent="0.2">
      <c r="A115" s="945"/>
      <c r="B115" s="946"/>
      <c r="C115" s="914" t="s">
        <v>427</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v>293557</v>
      </c>
      <c r="AB115" s="929"/>
      <c r="AC115" s="929"/>
      <c r="AD115" s="929"/>
      <c r="AE115" s="930"/>
      <c r="AF115" s="931">
        <v>284224</v>
      </c>
      <c r="AG115" s="929"/>
      <c r="AH115" s="929"/>
      <c r="AI115" s="929"/>
      <c r="AJ115" s="930"/>
      <c r="AK115" s="931">
        <v>225158</v>
      </c>
      <c r="AL115" s="929"/>
      <c r="AM115" s="929"/>
      <c r="AN115" s="929"/>
      <c r="AO115" s="930"/>
      <c r="AP115" s="932">
        <v>0.3</v>
      </c>
      <c r="AQ115" s="933"/>
      <c r="AR115" s="933"/>
      <c r="AS115" s="933"/>
      <c r="AT115" s="934"/>
      <c r="AU115" s="899"/>
      <c r="AV115" s="900"/>
      <c r="AW115" s="900"/>
      <c r="AX115" s="900"/>
      <c r="AY115" s="900"/>
      <c r="AZ115" s="913" t="s">
        <v>428</v>
      </c>
      <c r="BA115" s="914"/>
      <c r="BB115" s="914"/>
      <c r="BC115" s="914"/>
      <c r="BD115" s="914"/>
      <c r="BE115" s="914"/>
      <c r="BF115" s="914"/>
      <c r="BG115" s="914"/>
      <c r="BH115" s="914"/>
      <c r="BI115" s="914"/>
      <c r="BJ115" s="914"/>
      <c r="BK115" s="914"/>
      <c r="BL115" s="914"/>
      <c r="BM115" s="914"/>
      <c r="BN115" s="914"/>
      <c r="BO115" s="914"/>
      <c r="BP115" s="915"/>
      <c r="BQ115" s="916">
        <v>22827</v>
      </c>
      <c r="BR115" s="917"/>
      <c r="BS115" s="917"/>
      <c r="BT115" s="917"/>
      <c r="BU115" s="917"/>
      <c r="BV115" s="917">
        <v>18263</v>
      </c>
      <c r="BW115" s="917"/>
      <c r="BX115" s="917"/>
      <c r="BY115" s="917"/>
      <c r="BZ115" s="917"/>
      <c r="CA115" s="917">
        <v>13699</v>
      </c>
      <c r="CB115" s="917"/>
      <c r="CC115" s="917"/>
      <c r="CD115" s="917"/>
      <c r="CE115" s="917"/>
      <c r="CF115" s="911">
        <v>0</v>
      </c>
      <c r="CG115" s="912"/>
      <c r="CH115" s="912"/>
      <c r="CI115" s="912"/>
      <c r="CJ115" s="912"/>
      <c r="CK115" s="939"/>
      <c r="CL115" s="940"/>
      <c r="CM115" s="913" t="s">
        <v>429</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v>5612189</v>
      </c>
      <c r="DH115" s="950"/>
      <c r="DI115" s="950"/>
      <c r="DJ115" s="950"/>
      <c r="DK115" s="951"/>
      <c r="DL115" s="952">
        <v>6145121</v>
      </c>
      <c r="DM115" s="950"/>
      <c r="DN115" s="950"/>
      <c r="DO115" s="950"/>
      <c r="DP115" s="951"/>
      <c r="DQ115" s="952">
        <v>6945698</v>
      </c>
      <c r="DR115" s="950"/>
      <c r="DS115" s="950"/>
      <c r="DT115" s="950"/>
      <c r="DU115" s="951"/>
      <c r="DV115" s="953">
        <v>7.9</v>
      </c>
      <c r="DW115" s="954"/>
      <c r="DX115" s="954"/>
      <c r="DY115" s="954"/>
      <c r="DZ115" s="955"/>
    </row>
    <row r="116" spans="1:130" s="224" customFormat="1" ht="26.25" customHeight="1" x14ac:dyDescent="0.2">
      <c r="A116" s="947"/>
      <c r="B116" s="948"/>
      <c r="C116" s="956" t="s">
        <v>430</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122</v>
      </c>
      <c r="AB116" s="950"/>
      <c r="AC116" s="950"/>
      <c r="AD116" s="950"/>
      <c r="AE116" s="951"/>
      <c r="AF116" s="952" t="s">
        <v>122</v>
      </c>
      <c r="AG116" s="950"/>
      <c r="AH116" s="950"/>
      <c r="AI116" s="950"/>
      <c r="AJ116" s="951"/>
      <c r="AK116" s="952" t="s">
        <v>122</v>
      </c>
      <c r="AL116" s="950"/>
      <c r="AM116" s="950"/>
      <c r="AN116" s="950"/>
      <c r="AO116" s="951"/>
      <c r="AP116" s="953" t="s">
        <v>122</v>
      </c>
      <c r="AQ116" s="954"/>
      <c r="AR116" s="954"/>
      <c r="AS116" s="954"/>
      <c r="AT116" s="955"/>
      <c r="AU116" s="899"/>
      <c r="AV116" s="900"/>
      <c r="AW116" s="900"/>
      <c r="AX116" s="900"/>
      <c r="AY116" s="900"/>
      <c r="AZ116" s="958" t="s">
        <v>431</v>
      </c>
      <c r="BA116" s="959"/>
      <c r="BB116" s="959"/>
      <c r="BC116" s="959"/>
      <c r="BD116" s="959"/>
      <c r="BE116" s="959"/>
      <c r="BF116" s="959"/>
      <c r="BG116" s="959"/>
      <c r="BH116" s="959"/>
      <c r="BI116" s="959"/>
      <c r="BJ116" s="959"/>
      <c r="BK116" s="959"/>
      <c r="BL116" s="959"/>
      <c r="BM116" s="959"/>
      <c r="BN116" s="959"/>
      <c r="BO116" s="959"/>
      <c r="BP116" s="960"/>
      <c r="BQ116" s="916" t="s">
        <v>122</v>
      </c>
      <c r="BR116" s="917"/>
      <c r="BS116" s="917"/>
      <c r="BT116" s="917"/>
      <c r="BU116" s="917"/>
      <c r="BV116" s="917" t="s">
        <v>122</v>
      </c>
      <c r="BW116" s="917"/>
      <c r="BX116" s="917"/>
      <c r="BY116" s="917"/>
      <c r="BZ116" s="917"/>
      <c r="CA116" s="917" t="s">
        <v>122</v>
      </c>
      <c r="CB116" s="917"/>
      <c r="CC116" s="917"/>
      <c r="CD116" s="917"/>
      <c r="CE116" s="917"/>
      <c r="CF116" s="911" t="s">
        <v>122</v>
      </c>
      <c r="CG116" s="912"/>
      <c r="CH116" s="912"/>
      <c r="CI116" s="912"/>
      <c r="CJ116" s="912"/>
      <c r="CK116" s="939"/>
      <c r="CL116" s="940"/>
      <c r="CM116" s="913" t="s">
        <v>432</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v>21880</v>
      </c>
      <c r="DH116" s="950"/>
      <c r="DI116" s="950"/>
      <c r="DJ116" s="950"/>
      <c r="DK116" s="951"/>
      <c r="DL116" s="952" t="s">
        <v>122</v>
      </c>
      <c r="DM116" s="950"/>
      <c r="DN116" s="950"/>
      <c r="DO116" s="950"/>
      <c r="DP116" s="951"/>
      <c r="DQ116" s="952" t="s">
        <v>122</v>
      </c>
      <c r="DR116" s="950"/>
      <c r="DS116" s="950"/>
      <c r="DT116" s="950"/>
      <c r="DU116" s="951"/>
      <c r="DV116" s="953" t="s">
        <v>122</v>
      </c>
      <c r="DW116" s="954"/>
      <c r="DX116" s="954"/>
      <c r="DY116" s="954"/>
      <c r="DZ116" s="955"/>
    </row>
    <row r="117" spans="1:130" s="224" customFormat="1" ht="26.25" customHeight="1" x14ac:dyDescent="0.2">
      <c r="A117" s="90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433</v>
      </c>
      <c r="Z117" s="885"/>
      <c r="AA117" s="969">
        <v>1854360</v>
      </c>
      <c r="AB117" s="970"/>
      <c r="AC117" s="970"/>
      <c r="AD117" s="970"/>
      <c r="AE117" s="971"/>
      <c r="AF117" s="972">
        <v>1972562</v>
      </c>
      <c r="AG117" s="970"/>
      <c r="AH117" s="970"/>
      <c r="AI117" s="970"/>
      <c r="AJ117" s="971"/>
      <c r="AK117" s="972">
        <v>1860436</v>
      </c>
      <c r="AL117" s="970"/>
      <c r="AM117" s="970"/>
      <c r="AN117" s="970"/>
      <c r="AO117" s="971"/>
      <c r="AP117" s="973"/>
      <c r="AQ117" s="974"/>
      <c r="AR117" s="974"/>
      <c r="AS117" s="974"/>
      <c r="AT117" s="975"/>
      <c r="AU117" s="899"/>
      <c r="AV117" s="900"/>
      <c r="AW117" s="900"/>
      <c r="AX117" s="900"/>
      <c r="AY117" s="900"/>
      <c r="AZ117" s="965" t="s">
        <v>434</v>
      </c>
      <c r="BA117" s="966"/>
      <c r="BB117" s="966"/>
      <c r="BC117" s="966"/>
      <c r="BD117" s="966"/>
      <c r="BE117" s="966"/>
      <c r="BF117" s="966"/>
      <c r="BG117" s="966"/>
      <c r="BH117" s="966"/>
      <c r="BI117" s="966"/>
      <c r="BJ117" s="966"/>
      <c r="BK117" s="966"/>
      <c r="BL117" s="966"/>
      <c r="BM117" s="966"/>
      <c r="BN117" s="966"/>
      <c r="BO117" s="966"/>
      <c r="BP117" s="967"/>
      <c r="BQ117" s="916" t="s">
        <v>122</v>
      </c>
      <c r="BR117" s="917"/>
      <c r="BS117" s="917"/>
      <c r="BT117" s="917"/>
      <c r="BU117" s="917"/>
      <c r="BV117" s="917" t="s">
        <v>122</v>
      </c>
      <c r="BW117" s="917"/>
      <c r="BX117" s="917"/>
      <c r="BY117" s="917"/>
      <c r="BZ117" s="917"/>
      <c r="CA117" s="917" t="s">
        <v>122</v>
      </c>
      <c r="CB117" s="917"/>
      <c r="CC117" s="917"/>
      <c r="CD117" s="917"/>
      <c r="CE117" s="917"/>
      <c r="CF117" s="911" t="s">
        <v>122</v>
      </c>
      <c r="CG117" s="912"/>
      <c r="CH117" s="912"/>
      <c r="CI117" s="912"/>
      <c r="CJ117" s="912"/>
      <c r="CK117" s="939"/>
      <c r="CL117" s="940"/>
      <c r="CM117" s="913" t="s">
        <v>435</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122</v>
      </c>
      <c r="DH117" s="950"/>
      <c r="DI117" s="950"/>
      <c r="DJ117" s="950"/>
      <c r="DK117" s="951"/>
      <c r="DL117" s="952" t="s">
        <v>122</v>
      </c>
      <c r="DM117" s="950"/>
      <c r="DN117" s="950"/>
      <c r="DO117" s="950"/>
      <c r="DP117" s="951"/>
      <c r="DQ117" s="952" t="s">
        <v>122</v>
      </c>
      <c r="DR117" s="950"/>
      <c r="DS117" s="950"/>
      <c r="DT117" s="950"/>
      <c r="DU117" s="951"/>
      <c r="DV117" s="953" t="s">
        <v>122</v>
      </c>
      <c r="DW117" s="954"/>
      <c r="DX117" s="954"/>
      <c r="DY117" s="954"/>
      <c r="DZ117" s="955"/>
    </row>
    <row r="118" spans="1:130" s="224" customFormat="1" ht="26.25" customHeight="1" x14ac:dyDescent="0.2">
      <c r="A118" s="903" t="s">
        <v>409</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406</v>
      </c>
      <c r="AB118" s="884"/>
      <c r="AC118" s="884"/>
      <c r="AD118" s="884"/>
      <c r="AE118" s="885"/>
      <c r="AF118" s="883" t="s">
        <v>407</v>
      </c>
      <c r="AG118" s="884"/>
      <c r="AH118" s="884"/>
      <c r="AI118" s="884"/>
      <c r="AJ118" s="885"/>
      <c r="AK118" s="883" t="s">
        <v>294</v>
      </c>
      <c r="AL118" s="884"/>
      <c r="AM118" s="884"/>
      <c r="AN118" s="884"/>
      <c r="AO118" s="885"/>
      <c r="AP118" s="961" t="s">
        <v>408</v>
      </c>
      <c r="AQ118" s="962"/>
      <c r="AR118" s="962"/>
      <c r="AS118" s="962"/>
      <c r="AT118" s="963"/>
      <c r="AU118" s="899"/>
      <c r="AV118" s="900"/>
      <c r="AW118" s="900"/>
      <c r="AX118" s="900"/>
      <c r="AY118" s="900"/>
      <c r="AZ118" s="964" t="s">
        <v>436</v>
      </c>
      <c r="BA118" s="956"/>
      <c r="BB118" s="956"/>
      <c r="BC118" s="956"/>
      <c r="BD118" s="956"/>
      <c r="BE118" s="956"/>
      <c r="BF118" s="956"/>
      <c r="BG118" s="956"/>
      <c r="BH118" s="956"/>
      <c r="BI118" s="956"/>
      <c r="BJ118" s="956"/>
      <c r="BK118" s="956"/>
      <c r="BL118" s="956"/>
      <c r="BM118" s="956"/>
      <c r="BN118" s="956"/>
      <c r="BO118" s="956"/>
      <c r="BP118" s="957"/>
      <c r="BQ118" s="990" t="s">
        <v>122</v>
      </c>
      <c r="BR118" s="991"/>
      <c r="BS118" s="991"/>
      <c r="BT118" s="991"/>
      <c r="BU118" s="991"/>
      <c r="BV118" s="991" t="s">
        <v>122</v>
      </c>
      <c r="BW118" s="991"/>
      <c r="BX118" s="991"/>
      <c r="BY118" s="991"/>
      <c r="BZ118" s="991"/>
      <c r="CA118" s="991" t="s">
        <v>122</v>
      </c>
      <c r="CB118" s="991"/>
      <c r="CC118" s="991"/>
      <c r="CD118" s="991"/>
      <c r="CE118" s="991"/>
      <c r="CF118" s="911" t="s">
        <v>122</v>
      </c>
      <c r="CG118" s="912"/>
      <c r="CH118" s="912"/>
      <c r="CI118" s="912"/>
      <c r="CJ118" s="912"/>
      <c r="CK118" s="939"/>
      <c r="CL118" s="940"/>
      <c r="CM118" s="913" t="s">
        <v>437</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122</v>
      </c>
      <c r="DH118" s="950"/>
      <c r="DI118" s="950"/>
      <c r="DJ118" s="950"/>
      <c r="DK118" s="951"/>
      <c r="DL118" s="952" t="s">
        <v>122</v>
      </c>
      <c r="DM118" s="950"/>
      <c r="DN118" s="950"/>
      <c r="DO118" s="950"/>
      <c r="DP118" s="951"/>
      <c r="DQ118" s="952" t="s">
        <v>122</v>
      </c>
      <c r="DR118" s="950"/>
      <c r="DS118" s="950"/>
      <c r="DT118" s="950"/>
      <c r="DU118" s="951"/>
      <c r="DV118" s="953" t="s">
        <v>122</v>
      </c>
      <c r="DW118" s="954"/>
      <c r="DX118" s="954"/>
      <c r="DY118" s="954"/>
      <c r="DZ118" s="955"/>
    </row>
    <row r="119" spans="1:130" s="224" customFormat="1" ht="26.25" customHeight="1" x14ac:dyDescent="0.2">
      <c r="A119" s="1047" t="s">
        <v>412</v>
      </c>
      <c r="B119" s="938"/>
      <c r="C119" s="920" t="s">
        <v>413</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01"/>
      <c r="AV119" s="902"/>
      <c r="AW119" s="902"/>
      <c r="AX119" s="902"/>
      <c r="AY119" s="902"/>
      <c r="AZ119" s="247" t="s">
        <v>177</v>
      </c>
      <c r="BA119" s="247"/>
      <c r="BB119" s="247"/>
      <c r="BC119" s="247"/>
      <c r="BD119" s="247"/>
      <c r="BE119" s="247"/>
      <c r="BF119" s="247"/>
      <c r="BG119" s="247"/>
      <c r="BH119" s="247"/>
      <c r="BI119" s="247"/>
      <c r="BJ119" s="247"/>
      <c r="BK119" s="247"/>
      <c r="BL119" s="247"/>
      <c r="BM119" s="247"/>
      <c r="BN119" s="247"/>
      <c r="BO119" s="968" t="s">
        <v>438</v>
      </c>
      <c r="BP119" s="996"/>
      <c r="BQ119" s="990">
        <v>45630818</v>
      </c>
      <c r="BR119" s="991"/>
      <c r="BS119" s="991"/>
      <c r="BT119" s="991"/>
      <c r="BU119" s="991"/>
      <c r="BV119" s="991">
        <v>45743454</v>
      </c>
      <c r="BW119" s="991"/>
      <c r="BX119" s="991"/>
      <c r="BY119" s="991"/>
      <c r="BZ119" s="991"/>
      <c r="CA119" s="991">
        <v>58278077</v>
      </c>
      <c r="CB119" s="991"/>
      <c r="CC119" s="991"/>
      <c r="CD119" s="991"/>
      <c r="CE119" s="991"/>
      <c r="CF119" s="992"/>
      <c r="CG119" s="993"/>
      <c r="CH119" s="993"/>
      <c r="CI119" s="993"/>
      <c r="CJ119" s="994"/>
      <c r="CK119" s="941"/>
      <c r="CL119" s="942"/>
      <c r="CM119" s="964" t="s">
        <v>439</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v>14867</v>
      </c>
      <c r="DH119" s="977"/>
      <c r="DI119" s="977"/>
      <c r="DJ119" s="977"/>
      <c r="DK119" s="978"/>
      <c r="DL119" s="976" t="s">
        <v>122</v>
      </c>
      <c r="DM119" s="977"/>
      <c r="DN119" s="977"/>
      <c r="DO119" s="977"/>
      <c r="DP119" s="978"/>
      <c r="DQ119" s="976" t="s">
        <v>122</v>
      </c>
      <c r="DR119" s="977"/>
      <c r="DS119" s="977"/>
      <c r="DT119" s="977"/>
      <c r="DU119" s="978"/>
      <c r="DV119" s="979" t="s">
        <v>122</v>
      </c>
      <c r="DW119" s="980"/>
      <c r="DX119" s="980"/>
      <c r="DY119" s="980"/>
      <c r="DZ119" s="981"/>
    </row>
    <row r="120" spans="1:130" s="224" customFormat="1" ht="26.25" customHeight="1" x14ac:dyDescent="0.2">
      <c r="A120" s="1048"/>
      <c r="B120" s="940"/>
      <c r="C120" s="913" t="s">
        <v>416</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122</v>
      </c>
      <c r="AB120" s="950"/>
      <c r="AC120" s="950"/>
      <c r="AD120" s="950"/>
      <c r="AE120" s="951"/>
      <c r="AF120" s="952" t="s">
        <v>122</v>
      </c>
      <c r="AG120" s="950"/>
      <c r="AH120" s="950"/>
      <c r="AI120" s="950"/>
      <c r="AJ120" s="951"/>
      <c r="AK120" s="952" t="s">
        <v>122</v>
      </c>
      <c r="AL120" s="950"/>
      <c r="AM120" s="950"/>
      <c r="AN120" s="950"/>
      <c r="AO120" s="951"/>
      <c r="AP120" s="953" t="s">
        <v>122</v>
      </c>
      <c r="AQ120" s="954"/>
      <c r="AR120" s="954"/>
      <c r="AS120" s="954"/>
      <c r="AT120" s="955"/>
      <c r="AU120" s="982" t="s">
        <v>440</v>
      </c>
      <c r="AV120" s="983"/>
      <c r="AW120" s="983"/>
      <c r="AX120" s="983"/>
      <c r="AY120" s="984"/>
      <c r="AZ120" s="920" t="s">
        <v>441</v>
      </c>
      <c r="BA120" s="888"/>
      <c r="BB120" s="888"/>
      <c r="BC120" s="888"/>
      <c r="BD120" s="888"/>
      <c r="BE120" s="888"/>
      <c r="BF120" s="888"/>
      <c r="BG120" s="888"/>
      <c r="BH120" s="888"/>
      <c r="BI120" s="888"/>
      <c r="BJ120" s="888"/>
      <c r="BK120" s="888"/>
      <c r="BL120" s="888"/>
      <c r="BM120" s="888"/>
      <c r="BN120" s="888"/>
      <c r="BO120" s="888"/>
      <c r="BP120" s="889"/>
      <c r="BQ120" s="921">
        <v>69111205</v>
      </c>
      <c r="BR120" s="922"/>
      <c r="BS120" s="922"/>
      <c r="BT120" s="922"/>
      <c r="BU120" s="922"/>
      <c r="BV120" s="922">
        <v>79503458</v>
      </c>
      <c r="BW120" s="922"/>
      <c r="BX120" s="922"/>
      <c r="BY120" s="922"/>
      <c r="BZ120" s="922"/>
      <c r="CA120" s="922">
        <v>82421223</v>
      </c>
      <c r="CB120" s="922"/>
      <c r="CC120" s="922"/>
      <c r="CD120" s="922"/>
      <c r="CE120" s="922"/>
      <c r="CF120" s="935">
        <v>94.1</v>
      </c>
      <c r="CG120" s="936"/>
      <c r="CH120" s="936"/>
      <c r="CI120" s="936"/>
      <c r="CJ120" s="936"/>
      <c r="CK120" s="997" t="s">
        <v>442</v>
      </c>
      <c r="CL120" s="998"/>
      <c r="CM120" s="998"/>
      <c r="CN120" s="998"/>
      <c r="CO120" s="999"/>
      <c r="CP120" s="1005" t="s">
        <v>390</v>
      </c>
      <c r="CQ120" s="1006"/>
      <c r="CR120" s="1006"/>
      <c r="CS120" s="1006"/>
      <c r="CT120" s="1006"/>
      <c r="CU120" s="1006"/>
      <c r="CV120" s="1006"/>
      <c r="CW120" s="1006"/>
      <c r="CX120" s="1006"/>
      <c r="CY120" s="1006"/>
      <c r="CZ120" s="1006"/>
      <c r="DA120" s="1006"/>
      <c r="DB120" s="1006"/>
      <c r="DC120" s="1006"/>
      <c r="DD120" s="1006"/>
      <c r="DE120" s="1006"/>
      <c r="DF120" s="1007"/>
      <c r="DG120" s="921" t="s">
        <v>122</v>
      </c>
      <c r="DH120" s="922"/>
      <c r="DI120" s="922"/>
      <c r="DJ120" s="922"/>
      <c r="DK120" s="922"/>
      <c r="DL120" s="922" t="s">
        <v>122</v>
      </c>
      <c r="DM120" s="922"/>
      <c r="DN120" s="922"/>
      <c r="DO120" s="922"/>
      <c r="DP120" s="922"/>
      <c r="DQ120" s="922" t="s">
        <v>122</v>
      </c>
      <c r="DR120" s="922"/>
      <c r="DS120" s="922"/>
      <c r="DT120" s="922"/>
      <c r="DU120" s="922"/>
      <c r="DV120" s="923" t="s">
        <v>122</v>
      </c>
      <c r="DW120" s="923"/>
      <c r="DX120" s="923"/>
      <c r="DY120" s="923"/>
      <c r="DZ120" s="924"/>
    </row>
    <row r="121" spans="1:130" s="224" customFormat="1" ht="26.25" customHeight="1" x14ac:dyDescent="0.2">
      <c r="A121" s="1048"/>
      <c r="B121" s="940"/>
      <c r="C121" s="965" t="s">
        <v>443</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122</v>
      </c>
      <c r="AB121" s="950"/>
      <c r="AC121" s="950"/>
      <c r="AD121" s="950"/>
      <c r="AE121" s="951"/>
      <c r="AF121" s="952" t="s">
        <v>122</v>
      </c>
      <c r="AG121" s="950"/>
      <c r="AH121" s="950"/>
      <c r="AI121" s="950"/>
      <c r="AJ121" s="951"/>
      <c r="AK121" s="952" t="s">
        <v>122</v>
      </c>
      <c r="AL121" s="950"/>
      <c r="AM121" s="950"/>
      <c r="AN121" s="950"/>
      <c r="AO121" s="951"/>
      <c r="AP121" s="953" t="s">
        <v>122</v>
      </c>
      <c r="AQ121" s="954"/>
      <c r="AR121" s="954"/>
      <c r="AS121" s="954"/>
      <c r="AT121" s="955"/>
      <c r="AU121" s="985"/>
      <c r="AV121" s="986"/>
      <c r="AW121" s="986"/>
      <c r="AX121" s="986"/>
      <c r="AY121" s="987"/>
      <c r="AZ121" s="913" t="s">
        <v>444</v>
      </c>
      <c r="BA121" s="914"/>
      <c r="BB121" s="914"/>
      <c r="BC121" s="914"/>
      <c r="BD121" s="914"/>
      <c r="BE121" s="914"/>
      <c r="BF121" s="914"/>
      <c r="BG121" s="914"/>
      <c r="BH121" s="914"/>
      <c r="BI121" s="914"/>
      <c r="BJ121" s="914"/>
      <c r="BK121" s="914"/>
      <c r="BL121" s="914"/>
      <c r="BM121" s="914"/>
      <c r="BN121" s="914"/>
      <c r="BO121" s="914"/>
      <c r="BP121" s="915"/>
      <c r="BQ121" s="916" t="s">
        <v>122</v>
      </c>
      <c r="BR121" s="917"/>
      <c r="BS121" s="917"/>
      <c r="BT121" s="917"/>
      <c r="BU121" s="917"/>
      <c r="BV121" s="917" t="s">
        <v>122</v>
      </c>
      <c r="BW121" s="917"/>
      <c r="BX121" s="917"/>
      <c r="BY121" s="917"/>
      <c r="BZ121" s="917"/>
      <c r="CA121" s="917" t="s">
        <v>122</v>
      </c>
      <c r="CB121" s="917"/>
      <c r="CC121" s="917"/>
      <c r="CD121" s="917"/>
      <c r="CE121" s="917"/>
      <c r="CF121" s="911" t="s">
        <v>122</v>
      </c>
      <c r="CG121" s="912"/>
      <c r="CH121" s="912"/>
      <c r="CI121" s="912"/>
      <c r="CJ121" s="912"/>
      <c r="CK121" s="1000"/>
      <c r="CL121" s="1001"/>
      <c r="CM121" s="1001"/>
      <c r="CN121" s="1001"/>
      <c r="CO121" s="1002"/>
      <c r="CP121" s="1010" t="s">
        <v>391</v>
      </c>
      <c r="CQ121" s="1011"/>
      <c r="CR121" s="1011"/>
      <c r="CS121" s="1011"/>
      <c r="CT121" s="1011"/>
      <c r="CU121" s="1011"/>
      <c r="CV121" s="1011"/>
      <c r="CW121" s="1011"/>
      <c r="CX121" s="1011"/>
      <c r="CY121" s="1011"/>
      <c r="CZ121" s="1011"/>
      <c r="DA121" s="1011"/>
      <c r="DB121" s="1011"/>
      <c r="DC121" s="1011"/>
      <c r="DD121" s="1011"/>
      <c r="DE121" s="1011"/>
      <c r="DF121" s="1012"/>
      <c r="DG121" s="916" t="s">
        <v>122</v>
      </c>
      <c r="DH121" s="917"/>
      <c r="DI121" s="917"/>
      <c r="DJ121" s="917"/>
      <c r="DK121" s="917"/>
      <c r="DL121" s="917" t="s">
        <v>122</v>
      </c>
      <c r="DM121" s="917"/>
      <c r="DN121" s="917"/>
      <c r="DO121" s="917"/>
      <c r="DP121" s="917"/>
      <c r="DQ121" s="917" t="s">
        <v>122</v>
      </c>
      <c r="DR121" s="917"/>
      <c r="DS121" s="917"/>
      <c r="DT121" s="917"/>
      <c r="DU121" s="917"/>
      <c r="DV121" s="918" t="s">
        <v>122</v>
      </c>
      <c r="DW121" s="918"/>
      <c r="DX121" s="918"/>
      <c r="DY121" s="918"/>
      <c r="DZ121" s="919"/>
    </row>
    <row r="122" spans="1:130" s="224" customFormat="1" ht="26.25" customHeight="1" x14ac:dyDescent="0.2">
      <c r="A122" s="1048"/>
      <c r="B122" s="940"/>
      <c r="C122" s="913" t="s">
        <v>426</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122</v>
      </c>
      <c r="AB122" s="950"/>
      <c r="AC122" s="950"/>
      <c r="AD122" s="950"/>
      <c r="AE122" s="951"/>
      <c r="AF122" s="952" t="s">
        <v>122</v>
      </c>
      <c r="AG122" s="950"/>
      <c r="AH122" s="950"/>
      <c r="AI122" s="950"/>
      <c r="AJ122" s="951"/>
      <c r="AK122" s="952" t="s">
        <v>122</v>
      </c>
      <c r="AL122" s="950"/>
      <c r="AM122" s="950"/>
      <c r="AN122" s="950"/>
      <c r="AO122" s="951"/>
      <c r="AP122" s="953" t="s">
        <v>122</v>
      </c>
      <c r="AQ122" s="954"/>
      <c r="AR122" s="954"/>
      <c r="AS122" s="954"/>
      <c r="AT122" s="955"/>
      <c r="AU122" s="985"/>
      <c r="AV122" s="986"/>
      <c r="AW122" s="986"/>
      <c r="AX122" s="986"/>
      <c r="AY122" s="987"/>
      <c r="AZ122" s="964" t="s">
        <v>445</v>
      </c>
      <c r="BA122" s="956"/>
      <c r="BB122" s="956"/>
      <c r="BC122" s="956"/>
      <c r="BD122" s="956"/>
      <c r="BE122" s="956"/>
      <c r="BF122" s="956"/>
      <c r="BG122" s="956"/>
      <c r="BH122" s="956"/>
      <c r="BI122" s="956"/>
      <c r="BJ122" s="956"/>
      <c r="BK122" s="956"/>
      <c r="BL122" s="956"/>
      <c r="BM122" s="956"/>
      <c r="BN122" s="956"/>
      <c r="BO122" s="956"/>
      <c r="BP122" s="957"/>
      <c r="BQ122" s="990">
        <v>46160336</v>
      </c>
      <c r="BR122" s="991"/>
      <c r="BS122" s="991"/>
      <c r="BT122" s="991"/>
      <c r="BU122" s="991"/>
      <c r="BV122" s="991">
        <v>44146827</v>
      </c>
      <c r="BW122" s="991"/>
      <c r="BX122" s="991"/>
      <c r="BY122" s="991"/>
      <c r="BZ122" s="991"/>
      <c r="CA122" s="991">
        <v>48142148</v>
      </c>
      <c r="CB122" s="991"/>
      <c r="CC122" s="991"/>
      <c r="CD122" s="991"/>
      <c r="CE122" s="991"/>
      <c r="CF122" s="1008">
        <v>54.9</v>
      </c>
      <c r="CG122" s="1009"/>
      <c r="CH122" s="1009"/>
      <c r="CI122" s="1009"/>
      <c r="CJ122" s="1009"/>
      <c r="CK122" s="1000"/>
      <c r="CL122" s="1001"/>
      <c r="CM122" s="1001"/>
      <c r="CN122" s="1001"/>
      <c r="CO122" s="1002"/>
      <c r="CP122" s="1010" t="s">
        <v>389</v>
      </c>
      <c r="CQ122" s="1011"/>
      <c r="CR122" s="1011"/>
      <c r="CS122" s="1011"/>
      <c r="CT122" s="1011"/>
      <c r="CU122" s="1011"/>
      <c r="CV122" s="1011"/>
      <c r="CW122" s="1011"/>
      <c r="CX122" s="1011"/>
      <c r="CY122" s="1011"/>
      <c r="CZ122" s="1011"/>
      <c r="DA122" s="1011"/>
      <c r="DB122" s="1011"/>
      <c r="DC122" s="1011"/>
      <c r="DD122" s="1011"/>
      <c r="DE122" s="1011"/>
      <c r="DF122" s="1012"/>
      <c r="DG122" s="916" t="s">
        <v>122</v>
      </c>
      <c r="DH122" s="917"/>
      <c r="DI122" s="917"/>
      <c r="DJ122" s="917"/>
      <c r="DK122" s="917"/>
      <c r="DL122" s="917" t="s">
        <v>122</v>
      </c>
      <c r="DM122" s="917"/>
      <c r="DN122" s="917"/>
      <c r="DO122" s="917"/>
      <c r="DP122" s="917"/>
      <c r="DQ122" s="917" t="s">
        <v>122</v>
      </c>
      <c r="DR122" s="917"/>
      <c r="DS122" s="917"/>
      <c r="DT122" s="917"/>
      <c r="DU122" s="917"/>
      <c r="DV122" s="918" t="s">
        <v>122</v>
      </c>
      <c r="DW122" s="918"/>
      <c r="DX122" s="918"/>
      <c r="DY122" s="918"/>
      <c r="DZ122" s="919"/>
    </row>
    <row r="123" spans="1:130" s="224" customFormat="1" ht="26.25" customHeight="1" x14ac:dyDescent="0.2">
      <c r="A123" s="1048"/>
      <c r="B123" s="940"/>
      <c r="C123" s="913" t="s">
        <v>432</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v>21880</v>
      </c>
      <c r="AB123" s="950"/>
      <c r="AC123" s="950"/>
      <c r="AD123" s="950"/>
      <c r="AE123" s="951"/>
      <c r="AF123" s="952">
        <v>21880</v>
      </c>
      <c r="AG123" s="950"/>
      <c r="AH123" s="950"/>
      <c r="AI123" s="950"/>
      <c r="AJ123" s="951"/>
      <c r="AK123" s="952" t="s">
        <v>122</v>
      </c>
      <c r="AL123" s="950"/>
      <c r="AM123" s="950"/>
      <c r="AN123" s="950"/>
      <c r="AO123" s="951"/>
      <c r="AP123" s="953" t="s">
        <v>122</v>
      </c>
      <c r="AQ123" s="954"/>
      <c r="AR123" s="954"/>
      <c r="AS123" s="954"/>
      <c r="AT123" s="955"/>
      <c r="AU123" s="988"/>
      <c r="AV123" s="989"/>
      <c r="AW123" s="989"/>
      <c r="AX123" s="989"/>
      <c r="AY123" s="989"/>
      <c r="AZ123" s="247" t="s">
        <v>177</v>
      </c>
      <c r="BA123" s="247"/>
      <c r="BB123" s="247"/>
      <c r="BC123" s="247"/>
      <c r="BD123" s="247"/>
      <c r="BE123" s="247"/>
      <c r="BF123" s="247"/>
      <c r="BG123" s="247"/>
      <c r="BH123" s="247"/>
      <c r="BI123" s="247"/>
      <c r="BJ123" s="247"/>
      <c r="BK123" s="247"/>
      <c r="BL123" s="247"/>
      <c r="BM123" s="247"/>
      <c r="BN123" s="247"/>
      <c r="BO123" s="968" t="s">
        <v>446</v>
      </c>
      <c r="BP123" s="996"/>
      <c r="BQ123" s="1054">
        <v>115271541</v>
      </c>
      <c r="BR123" s="1055"/>
      <c r="BS123" s="1055"/>
      <c r="BT123" s="1055"/>
      <c r="BU123" s="1055"/>
      <c r="BV123" s="1055">
        <v>123650285</v>
      </c>
      <c r="BW123" s="1055"/>
      <c r="BX123" s="1055"/>
      <c r="BY123" s="1055"/>
      <c r="BZ123" s="1055"/>
      <c r="CA123" s="1055">
        <v>130563371</v>
      </c>
      <c r="CB123" s="1055"/>
      <c r="CC123" s="1055"/>
      <c r="CD123" s="1055"/>
      <c r="CE123" s="1055"/>
      <c r="CF123" s="992"/>
      <c r="CG123" s="993"/>
      <c r="CH123" s="993"/>
      <c r="CI123" s="993"/>
      <c r="CJ123" s="994"/>
      <c r="CK123" s="1000"/>
      <c r="CL123" s="1001"/>
      <c r="CM123" s="1001"/>
      <c r="CN123" s="1001"/>
      <c r="CO123" s="1002"/>
      <c r="CP123" s="1010"/>
      <c r="CQ123" s="1011"/>
      <c r="CR123" s="1011"/>
      <c r="CS123" s="1011"/>
      <c r="CT123" s="1011"/>
      <c r="CU123" s="1011"/>
      <c r="CV123" s="1011"/>
      <c r="CW123" s="1011"/>
      <c r="CX123" s="1011"/>
      <c r="CY123" s="1011"/>
      <c r="CZ123" s="1011"/>
      <c r="DA123" s="1011"/>
      <c r="DB123" s="1011"/>
      <c r="DC123" s="1011"/>
      <c r="DD123" s="1011"/>
      <c r="DE123" s="1011"/>
      <c r="DF123" s="1012"/>
      <c r="DG123" s="949"/>
      <c r="DH123" s="950"/>
      <c r="DI123" s="950"/>
      <c r="DJ123" s="950"/>
      <c r="DK123" s="951"/>
      <c r="DL123" s="952"/>
      <c r="DM123" s="950"/>
      <c r="DN123" s="950"/>
      <c r="DO123" s="950"/>
      <c r="DP123" s="951"/>
      <c r="DQ123" s="952"/>
      <c r="DR123" s="950"/>
      <c r="DS123" s="950"/>
      <c r="DT123" s="950"/>
      <c r="DU123" s="951"/>
      <c r="DV123" s="953"/>
      <c r="DW123" s="954"/>
      <c r="DX123" s="954"/>
      <c r="DY123" s="954"/>
      <c r="DZ123" s="955"/>
    </row>
    <row r="124" spans="1:130" s="224" customFormat="1" ht="26.25" customHeight="1" thickBot="1" x14ac:dyDescent="0.25">
      <c r="A124" s="1048"/>
      <c r="B124" s="940"/>
      <c r="C124" s="913" t="s">
        <v>435</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122</v>
      </c>
      <c r="AB124" s="950"/>
      <c r="AC124" s="950"/>
      <c r="AD124" s="950"/>
      <c r="AE124" s="951"/>
      <c r="AF124" s="952" t="s">
        <v>122</v>
      </c>
      <c r="AG124" s="950"/>
      <c r="AH124" s="950"/>
      <c r="AI124" s="950"/>
      <c r="AJ124" s="951"/>
      <c r="AK124" s="952" t="s">
        <v>122</v>
      </c>
      <c r="AL124" s="950"/>
      <c r="AM124" s="950"/>
      <c r="AN124" s="950"/>
      <c r="AO124" s="951"/>
      <c r="AP124" s="953" t="s">
        <v>122</v>
      </c>
      <c r="AQ124" s="954"/>
      <c r="AR124" s="954"/>
      <c r="AS124" s="954"/>
      <c r="AT124" s="955"/>
      <c r="AU124" s="1050" t="s">
        <v>447</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t="s">
        <v>122</v>
      </c>
      <c r="BR124" s="1018"/>
      <c r="BS124" s="1018"/>
      <c r="BT124" s="1018"/>
      <c r="BU124" s="1018"/>
      <c r="BV124" s="1018" t="s">
        <v>122</v>
      </c>
      <c r="BW124" s="1018"/>
      <c r="BX124" s="1018"/>
      <c r="BY124" s="1018"/>
      <c r="BZ124" s="1018"/>
      <c r="CA124" s="1018" t="s">
        <v>122</v>
      </c>
      <c r="CB124" s="1018"/>
      <c r="CC124" s="1018"/>
      <c r="CD124" s="1018"/>
      <c r="CE124" s="1018"/>
      <c r="CF124" s="1019"/>
      <c r="CG124" s="1020"/>
      <c r="CH124" s="1020"/>
      <c r="CI124" s="1020"/>
      <c r="CJ124" s="1021"/>
      <c r="CK124" s="1003"/>
      <c r="CL124" s="1003"/>
      <c r="CM124" s="1003"/>
      <c r="CN124" s="1003"/>
      <c r="CO124" s="1004"/>
      <c r="CP124" s="1010" t="s">
        <v>448</v>
      </c>
      <c r="CQ124" s="1011"/>
      <c r="CR124" s="1011"/>
      <c r="CS124" s="1011"/>
      <c r="CT124" s="1011"/>
      <c r="CU124" s="1011"/>
      <c r="CV124" s="1011"/>
      <c r="CW124" s="1011"/>
      <c r="CX124" s="1011"/>
      <c r="CY124" s="1011"/>
      <c r="CZ124" s="1011"/>
      <c r="DA124" s="1011"/>
      <c r="DB124" s="1011"/>
      <c r="DC124" s="1011"/>
      <c r="DD124" s="1011"/>
      <c r="DE124" s="1011"/>
      <c r="DF124" s="1012"/>
      <c r="DG124" s="995" t="s">
        <v>122</v>
      </c>
      <c r="DH124" s="977"/>
      <c r="DI124" s="977"/>
      <c r="DJ124" s="977"/>
      <c r="DK124" s="978"/>
      <c r="DL124" s="976" t="s">
        <v>122</v>
      </c>
      <c r="DM124" s="977"/>
      <c r="DN124" s="977"/>
      <c r="DO124" s="977"/>
      <c r="DP124" s="978"/>
      <c r="DQ124" s="976" t="s">
        <v>122</v>
      </c>
      <c r="DR124" s="977"/>
      <c r="DS124" s="977"/>
      <c r="DT124" s="977"/>
      <c r="DU124" s="978"/>
      <c r="DV124" s="979" t="s">
        <v>122</v>
      </c>
      <c r="DW124" s="980"/>
      <c r="DX124" s="980"/>
      <c r="DY124" s="980"/>
      <c r="DZ124" s="981"/>
    </row>
    <row r="125" spans="1:130" s="224" customFormat="1" ht="26.25" customHeight="1" x14ac:dyDescent="0.2">
      <c r="A125" s="1048"/>
      <c r="B125" s="940"/>
      <c r="C125" s="913" t="s">
        <v>437</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122</v>
      </c>
      <c r="AB125" s="950"/>
      <c r="AC125" s="950"/>
      <c r="AD125" s="950"/>
      <c r="AE125" s="951"/>
      <c r="AF125" s="952" t="s">
        <v>122</v>
      </c>
      <c r="AG125" s="950"/>
      <c r="AH125" s="950"/>
      <c r="AI125" s="950"/>
      <c r="AJ125" s="951"/>
      <c r="AK125" s="952" t="s">
        <v>122</v>
      </c>
      <c r="AL125" s="950"/>
      <c r="AM125" s="950"/>
      <c r="AN125" s="950"/>
      <c r="AO125" s="951"/>
      <c r="AP125" s="953" t="s">
        <v>122</v>
      </c>
      <c r="AQ125" s="954"/>
      <c r="AR125" s="954"/>
      <c r="AS125" s="954"/>
      <c r="AT125" s="955"/>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3" t="s">
        <v>449</v>
      </c>
      <c r="CL125" s="998"/>
      <c r="CM125" s="998"/>
      <c r="CN125" s="998"/>
      <c r="CO125" s="999"/>
      <c r="CP125" s="920" t="s">
        <v>450</v>
      </c>
      <c r="CQ125" s="888"/>
      <c r="CR125" s="888"/>
      <c r="CS125" s="888"/>
      <c r="CT125" s="888"/>
      <c r="CU125" s="888"/>
      <c r="CV125" s="888"/>
      <c r="CW125" s="888"/>
      <c r="CX125" s="888"/>
      <c r="CY125" s="888"/>
      <c r="CZ125" s="888"/>
      <c r="DA125" s="888"/>
      <c r="DB125" s="888"/>
      <c r="DC125" s="888"/>
      <c r="DD125" s="888"/>
      <c r="DE125" s="888"/>
      <c r="DF125" s="889"/>
      <c r="DG125" s="921" t="s">
        <v>122</v>
      </c>
      <c r="DH125" s="922"/>
      <c r="DI125" s="922"/>
      <c r="DJ125" s="922"/>
      <c r="DK125" s="922"/>
      <c r="DL125" s="922" t="s">
        <v>122</v>
      </c>
      <c r="DM125" s="922"/>
      <c r="DN125" s="922"/>
      <c r="DO125" s="922"/>
      <c r="DP125" s="922"/>
      <c r="DQ125" s="922" t="s">
        <v>122</v>
      </c>
      <c r="DR125" s="922"/>
      <c r="DS125" s="922"/>
      <c r="DT125" s="922"/>
      <c r="DU125" s="922"/>
      <c r="DV125" s="923" t="s">
        <v>122</v>
      </c>
      <c r="DW125" s="923"/>
      <c r="DX125" s="923"/>
      <c r="DY125" s="923"/>
      <c r="DZ125" s="924"/>
    </row>
    <row r="126" spans="1:130" s="224" customFormat="1" ht="26.25" customHeight="1" thickBot="1" x14ac:dyDescent="0.25">
      <c r="A126" s="1048"/>
      <c r="B126" s="940"/>
      <c r="C126" s="913" t="s">
        <v>439</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v>15113</v>
      </c>
      <c r="AB126" s="950"/>
      <c r="AC126" s="950"/>
      <c r="AD126" s="950"/>
      <c r="AE126" s="951"/>
      <c r="AF126" s="952">
        <v>15113</v>
      </c>
      <c r="AG126" s="950"/>
      <c r="AH126" s="950"/>
      <c r="AI126" s="950"/>
      <c r="AJ126" s="951"/>
      <c r="AK126" s="952" t="s">
        <v>122</v>
      </c>
      <c r="AL126" s="950"/>
      <c r="AM126" s="950"/>
      <c r="AN126" s="950"/>
      <c r="AO126" s="951"/>
      <c r="AP126" s="953" t="s">
        <v>122</v>
      </c>
      <c r="AQ126" s="954"/>
      <c r="AR126" s="954"/>
      <c r="AS126" s="954"/>
      <c r="AT126" s="95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4"/>
      <c r="CL126" s="1001"/>
      <c r="CM126" s="1001"/>
      <c r="CN126" s="1001"/>
      <c r="CO126" s="1002"/>
      <c r="CP126" s="913" t="s">
        <v>451</v>
      </c>
      <c r="CQ126" s="914"/>
      <c r="CR126" s="914"/>
      <c r="CS126" s="914"/>
      <c r="CT126" s="914"/>
      <c r="CU126" s="914"/>
      <c r="CV126" s="914"/>
      <c r="CW126" s="914"/>
      <c r="CX126" s="914"/>
      <c r="CY126" s="914"/>
      <c r="CZ126" s="914"/>
      <c r="DA126" s="914"/>
      <c r="DB126" s="914"/>
      <c r="DC126" s="914"/>
      <c r="DD126" s="914"/>
      <c r="DE126" s="914"/>
      <c r="DF126" s="915"/>
      <c r="DG126" s="916" t="s">
        <v>122</v>
      </c>
      <c r="DH126" s="917"/>
      <c r="DI126" s="917"/>
      <c r="DJ126" s="917"/>
      <c r="DK126" s="917"/>
      <c r="DL126" s="917" t="s">
        <v>122</v>
      </c>
      <c r="DM126" s="917"/>
      <c r="DN126" s="917"/>
      <c r="DO126" s="917"/>
      <c r="DP126" s="917"/>
      <c r="DQ126" s="917" t="s">
        <v>122</v>
      </c>
      <c r="DR126" s="917"/>
      <c r="DS126" s="917"/>
      <c r="DT126" s="917"/>
      <c r="DU126" s="917"/>
      <c r="DV126" s="918" t="s">
        <v>122</v>
      </c>
      <c r="DW126" s="918"/>
      <c r="DX126" s="918"/>
      <c r="DY126" s="918"/>
      <c r="DZ126" s="919"/>
    </row>
    <row r="127" spans="1:130" s="224" customFormat="1" ht="26.25" customHeight="1" x14ac:dyDescent="0.2">
      <c r="A127" s="1049"/>
      <c r="B127" s="942"/>
      <c r="C127" s="964" t="s">
        <v>452</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v>256564</v>
      </c>
      <c r="AB127" s="950"/>
      <c r="AC127" s="950"/>
      <c r="AD127" s="950"/>
      <c r="AE127" s="951"/>
      <c r="AF127" s="952">
        <v>247231</v>
      </c>
      <c r="AG127" s="950"/>
      <c r="AH127" s="950"/>
      <c r="AI127" s="950"/>
      <c r="AJ127" s="951"/>
      <c r="AK127" s="952">
        <v>225158</v>
      </c>
      <c r="AL127" s="950"/>
      <c r="AM127" s="950"/>
      <c r="AN127" s="950"/>
      <c r="AO127" s="951"/>
      <c r="AP127" s="953">
        <v>0.3</v>
      </c>
      <c r="AQ127" s="954"/>
      <c r="AR127" s="954"/>
      <c r="AS127" s="954"/>
      <c r="AT127" s="955"/>
      <c r="AU127" s="226"/>
      <c r="AV127" s="226"/>
      <c r="AW127" s="226"/>
      <c r="AX127" s="1022" t="s">
        <v>453</v>
      </c>
      <c r="AY127" s="1023"/>
      <c r="AZ127" s="1023"/>
      <c r="BA127" s="1023"/>
      <c r="BB127" s="1023"/>
      <c r="BC127" s="1023"/>
      <c r="BD127" s="1023"/>
      <c r="BE127" s="1024"/>
      <c r="BF127" s="1025" t="s">
        <v>454</v>
      </c>
      <c r="BG127" s="1023"/>
      <c r="BH127" s="1023"/>
      <c r="BI127" s="1023"/>
      <c r="BJ127" s="1023"/>
      <c r="BK127" s="1023"/>
      <c r="BL127" s="1024"/>
      <c r="BM127" s="1025" t="s">
        <v>455</v>
      </c>
      <c r="BN127" s="1023"/>
      <c r="BO127" s="1023"/>
      <c r="BP127" s="1023"/>
      <c r="BQ127" s="1023"/>
      <c r="BR127" s="1023"/>
      <c r="BS127" s="1024"/>
      <c r="BT127" s="1025" t="s">
        <v>456</v>
      </c>
      <c r="BU127" s="1023"/>
      <c r="BV127" s="1023"/>
      <c r="BW127" s="1023"/>
      <c r="BX127" s="1023"/>
      <c r="BY127" s="1023"/>
      <c r="BZ127" s="1046"/>
      <c r="CA127" s="226"/>
      <c r="CB127" s="226"/>
      <c r="CC127" s="226"/>
      <c r="CD127" s="249"/>
      <c r="CE127" s="249"/>
      <c r="CF127" s="249"/>
      <c r="CG127" s="226"/>
      <c r="CH127" s="226"/>
      <c r="CI127" s="226"/>
      <c r="CJ127" s="248"/>
      <c r="CK127" s="1014"/>
      <c r="CL127" s="1001"/>
      <c r="CM127" s="1001"/>
      <c r="CN127" s="1001"/>
      <c r="CO127" s="1002"/>
      <c r="CP127" s="913" t="s">
        <v>457</v>
      </c>
      <c r="CQ127" s="914"/>
      <c r="CR127" s="914"/>
      <c r="CS127" s="914"/>
      <c r="CT127" s="914"/>
      <c r="CU127" s="914"/>
      <c r="CV127" s="914"/>
      <c r="CW127" s="914"/>
      <c r="CX127" s="914"/>
      <c r="CY127" s="914"/>
      <c r="CZ127" s="914"/>
      <c r="DA127" s="914"/>
      <c r="DB127" s="914"/>
      <c r="DC127" s="914"/>
      <c r="DD127" s="914"/>
      <c r="DE127" s="914"/>
      <c r="DF127" s="915"/>
      <c r="DG127" s="916" t="s">
        <v>122</v>
      </c>
      <c r="DH127" s="917"/>
      <c r="DI127" s="917"/>
      <c r="DJ127" s="917"/>
      <c r="DK127" s="917"/>
      <c r="DL127" s="917" t="s">
        <v>122</v>
      </c>
      <c r="DM127" s="917"/>
      <c r="DN127" s="917"/>
      <c r="DO127" s="917"/>
      <c r="DP127" s="917"/>
      <c r="DQ127" s="917" t="s">
        <v>122</v>
      </c>
      <c r="DR127" s="917"/>
      <c r="DS127" s="917"/>
      <c r="DT127" s="917"/>
      <c r="DU127" s="917"/>
      <c r="DV127" s="918" t="s">
        <v>122</v>
      </c>
      <c r="DW127" s="918"/>
      <c r="DX127" s="918"/>
      <c r="DY127" s="918"/>
      <c r="DZ127" s="919"/>
    </row>
    <row r="128" spans="1:130" s="224" customFormat="1" ht="26.25" customHeight="1" thickBot="1" x14ac:dyDescent="0.25">
      <c r="A128" s="1032" t="s">
        <v>458</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459</v>
      </c>
      <c r="X128" s="1034"/>
      <c r="Y128" s="1034"/>
      <c r="Z128" s="1035"/>
      <c r="AA128" s="1036" t="s">
        <v>122</v>
      </c>
      <c r="AB128" s="1037"/>
      <c r="AC128" s="1037"/>
      <c r="AD128" s="1037"/>
      <c r="AE128" s="1038"/>
      <c r="AF128" s="1039" t="s">
        <v>122</v>
      </c>
      <c r="AG128" s="1037"/>
      <c r="AH128" s="1037"/>
      <c r="AI128" s="1037"/>
      <c r="AJ128" s="1038"/>
      <c r="AK128" s="1039" t="s">
        <v>122</v>
      </c>
      <c r="AL128" s="1037"/>
      <c r="AM128" s="1037"/>
      <c r="AN128" s="1037"/>
      <c r="AO128" s="1038"/>
      <c r="AP128" s="1040"/>
      <c r="AQ128" s="1041"/>
      <c r="AR128" s="1041"/>
      <c r="AS128" s="1041"/>
      <c r="AT128" s="1042"/>
      <c r="AU128" s="226"/>
      <c r="AV128" s="226"/>
      <c r="AW128" s="226"/>
      <c r="AX128" s="887" t="s">
        <v>460</v>
      </c>
      <c r="AY128" s="888"/>
      <c r="AZ128" s="888"/>
      <c r="BA128" s="888"/>
      <c r="BB128" s="888"/>
      <c r="BC128" s="888"/>
      <c r="BD128" s="888"/>
      <c r="BE128" s="889"/>
      <c r="BF128" s="1043" t="s">
        <v>122</v>
      </c>
      <c r="BG128" s="1044"/>
      <c r="BH128" s="1044"/>
      <c r="BI128" s="1044"/>
      <c r="BJ128" s="1044"/>
      <c r="BK128" s="1044"/>
      <c r="BL128" s="1045"/>
      <c r="BM128" s="1043">
        <v>11.25</v>
      </c>
      <c r="BN128" s="1044"/>
      <c r="BO128" s="1044"/>
      <c r="BP128" s="1044"/>
      <c r="BQ128" s="1044"/>
      <c r="BR128" s="1044"/>
      <c r="BS128" s="1045"/>
      <c r="BT128" s="1043">
        <v>20</v>
      </c>
      <c r="BU128" s="1044"/>
      <c r="BV128" s="1044"/>
      <c r="BW128" s="1044"/>
      <c r="BX128" s="1044"/>
      <c r="BY128" s="1044"/>
      <c r="BZ128" s="1067"/>
      <c r="CA128" s="249"/>
      <c r="CB128" s="249"/>
      <c r="CC128" s="249"/>
      <c r="CD128" s="249"/>
      <c r="CE128" s="249"/>
      <c r="CF128" s="249"/>
      <c r="CG128" s="226"/>
      <c r="CH128" s="226"/>
      <c r="CI128" s="226"/>
      <c r="CJ128" s="248"/>
      <c r="CK128" s="1015"/>
      <c r="CL128" s="1016"/>
      <c r="CM128" s="1016"/>
      <c r="CN128" s="1016"/>
      <c r="CO128" s="1017"/>
      <c r="CP128" s="1026" t="s">
        <v>461</v>
      </c>
      <c r="CQ128" s="713"/>
      <c r="CR128" s="713"/>
      <c r="CS128" s="713"/>
      <c r="CT128" s="713"/>
      <c r="CU128" s="713"/>
      <c r="CV128" s="713"/>
      <c r="CW128" s="713"/>
      <c r="CX128" s="713"/>
      <c r="CY128" s="713"/>
      <c r="CZ128" s="713"/>
      <c r="DA128" s="713"/>
      <c r="DB128" s="713"/>
      <c r="DC128" s="713"/>
      <c r="DD128" s="713"/>
      <c r="DE128" s="713"/>
      <c r="DF128" s="1027"/>
      <c r="DG128" s="1028">
        <v>22827</v>
      </c>
      <c r="DH128" s="1029"/>
      <c r="DI128" s="1029"/>
      <c r="DJ128" s="1029"/>
      <c r="DK128" s="1029"/>
      <c r="DL128" s="1029">
        <v>18263</v>
      </c>
      <c r="DM128" s="1029"/>
      <c r="DN128" s="1029"/>
      <c r="DO128" s="1029"/>
      <c r="DP128" s="1029"/>
      <c r="DQ128" s="1029">
        <v>13699</v>
      </c>
      <c r="DR128" s="1029"/>
      <c r="DS128" s="1029"/>
      <c r="DT128" s="1029"/>
      <c r="DU128" s="1029"/>
      <c r="DV128" s="1030">
        <v>0</v>
      </c>
      <c r="DW128" s="1030"/>
      <c r="DX128" s="1030"/>
      <c r="DY128" s="1030"/>
      <c r="DZ128" s="1031"/>
    </row>
    <row r="129" spans="1:131" s="224" customFormat="1" ht="26.25" customHeight="1" x14ac:dyDescent="0.2">
      <c r="A129" s="925" t="s">
        <v>103</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462</v>
      </c>
      <c r="X129" s="1062"/>
      <c r="Y129" s="1062"/>
      <c r="Z129" s="1063"/>
      <c r="AA129" s="949">
        <v>81907329</v>
      </c>
      <c r="AB129" s="950"/>
      <c r="AC129" s="950"/>
      <c r="AD129" s="950"/>
      <c r="AE129" s="951"/>
      <c r="AF129" s="952">
        <v>86709830</v>
      </c>
      <c r="AG129" s="950"/>
      <c r="AH129" s="950"/>
      <c r="AI129" s="950"/>
      <c r="AJ129" s="951"/>
      <c r="AK129" s="952">
        <v>92007378</v>
      </c>
      <c r="AL129" s="950"/>
      <c r="AM129" s="950"/>
      <c r="AN129" s="950"/>
      <c r="AO129" s="951"/>
      <c r="AP129" s="1064"/>
      <c r="AQ129" s="1065"/>
      <c r="AR129" s="1065"/>
      <c r="AS129" s="1065"/>
      <c r="AT129" s="1066"/>
      <c r="AU129" s="227"/>
      <c r="AV129" s="227"/>
      <c r="AW129" s="227"/>
      <c r="AX129" s="1056" t="s">
        <v>463</v>
      </c>
      <c r="AY129" s="914"/>
      <c r="AZ129" s="914"/>
      <c r="BA129" s="914"/>
      <c r="BB129" s="914"/>
      <c r="BC129" s="914"/>
      <c r="BD129" s="914"/>
      <c r="BE129" s="915"/>
      <c r="BF129" s="1057" t="s">
        <v>122</v>
      </c>
      <c r="BG129" s="1058"/>
      <c r="BH129" s="1058"/>
      <c r="BI129" s="1058"/>
      <c r="BJ129" s="1058"/>
      <c r="BK129" s="1058"/>
      <c r="BL129" s="1059"/>
      <c r="BM129" s="1057">
        <v>16.25</v>
      </c>
      <c r="BN129" s="1058"/>
      <c r="BO129" s="1058"/>
      <c r="BP129" s="1058"/>
      <c r="BQ129" s="1058"/>
      <c r="BR129" s="1058"/>
      <c r="BS129" s="1059"/>
      <c r="BT129" s="1057">
        <v>30</v>
      </c>
      <c r="BU129" s="1058"/>
      <c r="BV129" s="1058"/>
      <c r="BW129" s="1058"/>
      <c r="BX129" s="1058"/>
      <c r="BY129" s="1058"/>
      <c r="BZ129" s="10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5" t="s">
        <v>464</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465</v>
      </c>
      <c r="X130" s="1062"/>
      <c r="Y130" s="1062"/>
      <c r="Z130" s="1063"/>
      <c r="AA130" s="949">
        <v>5208584</v>
      </c>
      <c r="AB130" s="950"/>
      <c r="AC130" s="950"/>
      <c r="AD130" s="950"/>
      <c r="AE130" s="951"/>
      <c r="AF130" s="952">
        <v>4801933</v>
      </c>
      <c r="AG130" s="950"/>
      <c r="AH130" s="950"/>
      <c r="AI130" s="950"/>
      <c r="AJ130" s="951"/>
      <c r="AK130" s="952">
        <v>4382184</v>
      </c>
      <c r="AL130" s="950"/>
      <c r="AM130" s="950"/>
      <c r="AN130" s="950"/>
      <c r="AO130" s="951"/>
      <c r="AP130" s="1064"/>
      <c r="AQ130" s="1065"/>
      <c r="AR130" s="1065"/>
      <c r="AS130" s="1065"/>
      <c r="AT130" s="1066"/>
      <c r="AU130" s="227"/>
      <c r="AV130" s="227"/>
      <c r="AW130" s="227"/>
      <c r="AX130" s="1056" t="s">
        <v>466</v>
      </c>
      <c r="AY130" s="914"/>
      <c r="AZ130" s="914"/>
      <c r="BA130" s="914"/>
      <c r="BB130" s="914"/>
      <c r="BC130" s="914"/>
      <c r="BD130" s="914"/>
      <c r="BE130" s="915"/>
      <c r="BF130" s="1092">
        <v>-3.5</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467</v>
      </c>
      <c r="X131" s="1099"/>
      <c r="Y131" s="1099"/>
      <c r="Z131" s="1100"/>
      <c r="AA131" s="995">
        <v>76698745</v>
      </c>
      <c r="AB131" s="977"/>
      <c r="AC131" s="977"/>
      <c r="AD131" s="977"/>
      <c r="AE131" s="978"/>
      <c r="AF131" s="976">
        <v>81907897</v>
      </c>
      <c r="AG131" s="977"/>
      <c r="AH131" s="977"/>
      <c r="AI131" s="977"/>
      <c r="AJ131" s="978"/>
      <c r="AK131" s="976">
        <v>87625194</v>
      </c>
      <c r="AL131" s="977"/>
      <c r="AM131" s="977"/>
      <c r="AN131" s="977"/>
      <c r="AO131" s="978"/>
      <c r="AP131" s="1101"/>
      <c r="AQ131" s="1102"/>
      <c r="AR131" s="1102"/>
      <c r="AS131" s="1102"/>
      <c r="AT131" s="1103"/>
      <c r="AU131" s="227"/>
      <c r="AV131" s="227"/>
      <c r="AW131" s="227"/>
      <c r="AX131" s="1074" t="s">
        <v>468</v>
      </c>
      <c r="AY131" s="713"/>
      <c r="AZ131" s="713"/>
      <c r="BA131" s="713"/>
      <c r="BB131" s="713"/>
      <c r="BC131" s="713"/>
      <c r="BD131" s="713"/>
      <c r="BE131" s="1027"/>
      <c r="BF131" s="1075" t="s">
        <v>122</v>
      </c>
      <c r="BG131" s="1076"/>
      <c r="BH131" s="1076"/>
      <c r="BI131" s="1076"/>
      <c r="BJ131" s="1076"/>
      <c r="BK131" s="1076"/>
      <c r="BL131" s="1077"/>
      <c r="BM131" s="1075">
        <v>350</v>
      </c>
      <c r="BN131" s="1076"/>
      <c r="BO131" s="1076"/>
      <c r="BP131" s="1076"/>
      <c r="BQ131" s="1076"/>
      <c r="BR131" s="1076"/>
      <c r="BS131" s="1077"/>
      <c r="BT131" s="1078"/>
      <c r="BU131" s="1079"/>
      <c r="BV131" s="1079"/>
      <c r="BW131" s="1079"/>
      <c r="BX131" s="1079"/>
      <c r="BY131" s="1079"/>
      <c r="BZ131" s="108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81" t="s">
        <v>469</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470</v>
      </c>
      <c r="W132" s="1085"/>
      <c r="X132" s="1085"/>
      <c r="Y132" s="1085"/>
      <c r="Z132" s="1086"/>
      <c r="AA132" s="1087">
        <v>-4.3732449600000001</v>
      </c>
      <c r="AB132" s="1088"/>
      <c r="AC132" s="1088"/>
      <c r="AD132" s="1088"/>
      <c r="AE132" s="1089"/>
      <c r="AF132" s="1090">
        <v>-3.4543323699999999</v>
      </c>
      <c r="AG132" s="1088"/>
      <c r="AH132" s="1088"/>
      <c r="AI132" s="1088"/>
      <c r="AJ132" s="1089"/>
      <c r="AK132" s="1090">
        <v>-2.8778800800000002</v>
      </c>
      <c r="AL132" s="1088"/>
      <c r="AM132" s="1088"/>
      <c r="AN132" s="1088"/>
      <c r="AO132" s="1089"/>
      <c r="AP132" s="992"/>
      <c r="AQ132" s="993"/>
      <c r="AR132" s="993"/>
      <c r="AS132" s="993"/>
      <c r="AT132" s="109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471</v>
      </c>
      <c r="W133" s="1068"/>
      <c r="X133" s="1068"/>
      <c r="Y133" s="1068"/>
      <c r="Z133" s="1069"/>
      <c r="AA133" s="1070">
        <v>-4</v>
      </c>
      <c r="AB133" s="1071"/>
      <c r="AC133" s="1071"/>
      <c r="AD133" s="1071"/>
      <c r="AE133" s="1072"/>
      <c r="AF133" s="1070">
        <v>-4.0999999999999996</v>
      </c>
      <c r="AG133" s="1071"/>
      <c r="AH133" s="1071"/>
      <c r="AI133" s="1071"/>
      <c r="AJ133" s="1072"/>
      <c r="AK133" s="1070">
        <v>-3.5</v>
      </c>
      <c r="AL133" s="1071"/>
      <c r="AM133" s="1071"/>
      <c r="AN133" s="1071"/>
      <c r="AO133" s="1072"/>
      <c r="AP133" s="1019"/>
      <c r="AQ133" s="1020"/>
      <c r="AR133" s="1020"/>
      <c r="AS133" s="1020"/>
      <c r="AT133" s="107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KR4DtVmGDiRjQl9NhC9nFx3Lj2K01X8N2FjBV681x/JmqM1Xkjcq8cTdTwB6/L4NWAJsYyzfq3+QM3PvsJzKQ==" saltValue="P3R4styc4uSX/lg0m1M6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Q74:U74"/>
    <mergeCell ref="V74:Z74"/>
    <mergeCell ref="AA74:AE74"/>
    <mergeCell ref="AF74:AJ74"/>
    <mergeCell ref="AK74:AO74"/>
    <mergeCell ref="B71:P71"/>
    <mergeCell ref="Q71:U71"/>
    <mergeCell ref="V71:Z71"/>
    <mergeCell ref="AA71:AE71"/>
    <mergeCell ref="AF71:AJ71"/>
    <mergeCell ref="AK71:AO71"/>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CH70:CL70"/>
    <mergeCell ref="CM70:CQ70"/>
    <mergeCell ref="AP72:AT72"/>
    <mergeCell ref="AU72:AY72"/>
    <mergeCell ref="AZ72:BD72"/>
    <mergeCell ref="BS72:CG72"/>
    <mergeCell ref="CH72:CL72"/>
    <mergeCell ref="CM72:CQ72"/>
    <mergeCell ref="DG71:DK71"/>
    <mergeCell ref="DL71:DP71"/>
    <mergeCell ref="DQ71:DU71"/>
    <mergeCell ref="AP71:AT71"/>
    <mergeCell ref="AU71:AY71"/>
    <mergeCell ref="AZ71:BD71"/>
    <mergeCell ref="DV74:DZ74"/>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DV69:DZ69"/>
    <mergeCell ref="B70:P70"/>
    <mergeCell ref="BS69:CG69"/>
    <mergeCell ref="CH69:CL69"/>
    <mergeCell ref="CM69:CQ69"/>
    <mergeCell ref="CR69:CV69"/>
    <mergeCell ref="CW69:DA69"/>
    <mergeCell ref="DB69:DF69"/>
    <mergeCell ref="DV68:DZ68"/>
    <mergeCell ref="B69:P69"/>
    <mergeCell ref="CR68:CV68"/>
    <mergeCell ref="CW68:DA68"/>
    <mergeCell ref="DB68:DF68"/>
    <mergeCell ref="DG68:DK68"/>
    <mergeCell ref="DL68:DP68"/>
    <mergeCell ref="DQ68:DU68"/>
    <mergeCell ref="DV70:DZ70"/>
    <mergeCell ref="Q70:U70"/>
    <mergeCell ref="V70:Z70"/>
    <mergeCell ref="AA70:AE70"/>
    <mergeCell ref="AF70:AJ70"/>
    <mergeCell ref="AK70:AO70"/>
    <mergeCell ref="AP70:AT70"/>
    <mergeCell ref="AU70:AY70"/>
    <mergeCell ref="AZ70:BD70"/>
    <mergeCell ref="CR70:CV70"/>
    <mergeCell ref="CW70:DA70"/>
    <mergeCell ref="DB70:DF70"/>
    <mergeCell ref="DG70:DK70"/>
    <mergeCell ref="DL70:DP70"/>
    <mergeCell ref="DQ70:DU70"/>
    <mergeCell ref="BS70:CG70"/>
    <mergeCell ref="CR66:CV66"/>
    <mergeCell ref="BS67:CG67"/>
    <mergeCell ref="CH67:CL67"/>
    <mergeCell ref="CM67:CQ67"/>
    <mergeCell ref="CR67:CV67"/>
    <mergeCell ref="BS68:CG68"/>
    <mergeCell ref="CH68:CL68"/>
    <mergeCell ref="CM68:CQ68"/>
    <mergeCell ref="B68:P68"/>
    <mergeCell ref="CW67:DA67"/>
    <mergeCell ref="DB67:DF67"/>
    <mergeCell ref="DG67:DK67"/>
    <mergeCell ref="DL67:DP67"/>
    <mergeCell ref="DQ67:DU67"/>
    <mergeCell ref="DG69:DK69"/>
    <mergeCell ref="DL69:DP69"/>
    <mergeCell ref="DQ69:DU69"/>
    <mergeCell ref="Q69:U69"/>
    <mergeCell ref="V69:Z69"/>
    <mergeCell ref="AA69:AE69"/>
    <mergeCell ref="AF69:AJ69"/>
    <mergeCell ref="AK69:AO69"/>
    <mergeCell ref="AP69:AT69"/>
    <mergeCell ref="AU69:AY69"/>
    <mergeCell ref="AZ69:BD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K8:AO8"/>
    <mergeCell ref="AP8:AT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P68:AT68"/>
    <mergeCell ref="AU68:AY68"/>
    <mergeCell ref="AZ68:BD68"/>
    <mergeCell ref="Q68:U68"/>
    <mergeCell ref="V68:Z68"/>
    <mergeCell ref="AA68:AE68"/>
    <mergeCell ref="AF68:AJ68"/>
    <mergeCell ref="AK68:AO68"/>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472</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0PfY6NpLxhbk4pTDyvrZDtf6XB5t0VIfQA7vVEF/U2/d1seYskyGk4I4bAK/VDc+KCeydwdDutkG5Gg3DeuQ==" saltValue="HW63A4urWFOnymjamTXi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YbmvH1erS3Uj8Fs1im1Kwe2TO3ZFFh/pUP8NTKQR1jN6K9ST3KbwoD5weaf2MPQM3FxQDDRLlXOibtHvg8uLQ==" saltValue="Xiyv79iTw2jQP6hLvnUk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474</v>
      </c>
      <c r="AL6" s="260"/>
      <c r="AM6" s="260"/>
      <c r="AN6" s="260"/>
    </row>
    <row r="7" spans="1:46" ht="13.5" customHeight="1" x14ac:dyDescent="0.2">
      <c r="A7" s="259"/>
      <c r="AK7" s="262"/>
      <c r="AL7" s="263"/>
      <c r="AM7" s="263"/>
      <c r="AN7" s="264"/>
      <c r="AO7" s="1105" t="s">
        <v>475</v>
      </c>
      <c r="AP7" s="265"/>
      <c r="AQ7" s="266" t="s">
        <v>476</v>
      </c>
      <c r="AR7" s="267"/>
    </row>
    <row r="8" spans="1:46" ht="13" x14ac:dyDescent="0.2">
      <c r="A8" s="259"/>
      <c r="AK8" s="268"/>
      <c r="AL8" s="269"/>
      <c r="AM8" s="269"/>
      <c r="AN8" s="270"/>
      <c r="AO8" s="1106"/>
      <c r="AP8" s="271" t="s">
        <v>477</v>
      </c>
      <c r="AQ8" s="272" t="s">
        <v>478</v>
      </c>
      <c r="AR8" s="273" t="s">
        <v>479</v>
      </c>
    </row>
    <row r="9" spans="1:46" ht="13" x14ac:dyDescent="0.2">
      <c r="A9" s="259"/>
      <c r="AK9" s="1107" t="s">
        <v>480</v>
      </c>
      <c r="AL9" s="1108"/>
      <c r="AM9" s="1108"/>
      <c r="AN9" s="1109"/>
      <c r="AO9" s="274">
        <v>19158352</v>
      </c>
      <c r="AP9" s="274">
        <v>56786</v>
      </c>
      <c r="AQ9" s="275">
        <v>62747</v>
      </c>
      <c r="AR9" s="276">
        <v>-9.5</v>
      </c>
    </row>
    <row r="10" spans="1:46" ht="13.5" customHeight="1" x14ac:dyDescent="0.2">
      <c r="A10" s="259"/>
      <c r="AK10" s="1107" t="s">
        <v>481</v>
      </c>
      <c r="AL10" s="1108"/>
      <c r="AM10" s="1108"/>
      <c r="AN10" s="1109"/>
      <c r="AO10" s="277">
        <v>300487</v>
      </c>
      <c r="AP10" s="277">
        <v>891</v>
      </c>
      <c r="AQ10" s="278">
        <v>903</v>
      </c>
      <c r="AR10" s="279">
        <v>-1.3</v>
      </c>
    </row>
    <row r="11" spans="1:46" ht="13.5" customHeight="1" x14ac:dyDescent="0.2">
      <c r="A11" s="259"/>
      <c r="AK11" s="1107" t="s">
        <v>482</v>
      </c>
      <c r="AL11" s="1108"/>
      <c r="AM11" s="1108"/>
      <c r="AN11" s="1109"/>
      <c r="AO11" s="277" t="s">
        <v>483</v>
      </c>
      <c r="AP11" s="277" t="s">
        <v>483</v>
      </c>
      <c r="AQ11" s="278" t="s">
        <v>483</v>
      </c>
      <c r="AR11" s="279" t="s">
        <v>483</v>
      </c>
    </row>
    <row r="12" spans="1:46" ht="13.5" customHeight="1" x14ac:dyDescent="0.2">
      <c r="A12" s="259"/>
      <c r="AK12" s="1107" t="s">
        <v>484</v>
      </c>
      <c r="AL12" s="1108"/>
      <c r="AM12" s="1108"/>
      <c r="AN12" s="1109"/>
      <c r="AO12" s="277" t="s">
        <v>483</v>
      </c>
      <c r="AP12" s="277" t="s">
        <v>483</v>
      </c>
      <c r="AQ12" s="278" t="s">
        <v>483</v>
      </c>
      <c r="AR12" s="279" t="s">
        <v>483</v>
      </c>
    </row>
    <row r="13" spans="1:46" ht="13.5" customHeight="1" x14ac:dyDescent="0.2">
      <c r="A13" s="259"/>
      <c r="AK13" s="1107" t="s">
        <v>485</v>
      </c>
      <c r="AL13" s="1108"/>
      <c r="AM13" s="1108"/>
      <c r="AN13" s="1109"/>
      <c r="AO13" s="277">
        <v>799805</v>
      </c>
      <c r="AP13" s="277">
        <v>2371</v>
      </c>
      <c r="AQ13" s="278">
        <v>2239</v>
      </c>
      <c r="AR13" s="279">
        <v>5.9</v>
      </c>
    </row>
    <row r="14" spans="1:46" ht="13.5" customHeight="1" x14ac:dyDescent="0.2">
      <c r="A14" s="259"/>
      <c r="AK14" s="1107" t="s">
        <v>486</v>
      </c>
      <c r="AL14" s="1108"/>
      <c r="AM14" s="1108"/>
      <c r="AN14" s="1109"/>
      <c r="AO14" s="277">
        <v>741345</v>
      </c>
      <c r="AP14" s="277">
        <v>2197</v>
      </c>
      <c r="AQ14" s="278">
        <v>1577</v>
      </c>
      <c r="AR14" s="279">
        <v>39.299999999999997</v>
      </c>
    </row>
    <row r="15" spans="1:46" ht="13.5" customHeight="1" x14ac:dyDescent="0.2">
      <c r="A15" s="259"/>
      <c r="AK15" s="1110" t="s">
        <v>487</v>
      </c>
      <c r="AL15" s="1111"/>
      <c r="AM15" s="1111"/>
      <c r="AN15" s="1112"/>
      <c r="AO15" s="277">
        <v>-648954</v>
      </c>
      <c r="AP15" s="277">
        <v>-1924</v>
      </c>
      <c r="AQ15" s="278">
        <v>-1898</v>
      </c>
      <c r="AR15" s="279">
        <v>1.4</v>
      </c>
    </row>
    <row r="16" spans="1:46" ht="13" x14ac:dyDescent="0.2">
      <c r="A16" s="259"/>
      <c r="AK16" s="1110" t="s">
        <v>177</v>
      </c>
      <c r="AL16" s="1111"/>
      <c r="AM16" s="1111"/>
      <c r="AN16" s="1112"/>
      <c r="AO16" s="277">
        <v>20351035</v>
      </c>
      <c r="AP16" s="277">
        <v>60321</v>
      </c>
      <c r="AQ16" s="278">
        <v>65568</v>
      </c>
      <c r="AR16" s="279">
        <v>-8</v>
      </c>
    </row>
    <row r="17" spans="1:46" ht="13" x14ac:dyDescent="0.2">
      <c r="A17" s="259"/>
    </row>
    <row r="18" spans="1:46" ht="13" x14ac:dyDescent="0.2">
      <c r="A18" s="259"/>
      <c r="AQ18" s="280"/>
      <c r="AR18" s="280"/>
    </row>
    <row r="19" spans="1:46" ht="13" x14ac:dyDescent="0.2">
      <c r="A19" s="259"/>
      <c r="AK19" s="255" t="s">
        <v>488</v>
      </c>
    </row>
    <row r="20" spans="1:46" ht="13" x14ac:dyDescent="0.2">
      <c r="A20" s="259"/>
      <c r="AK20" s="281"/>
      <c r="AL20" s="282"/>
      <c r="AM20" s="282"/>
      <c r="AN20" s="283"/>
      <c r="AO20" s="284" t="s">
        <v>489</v>
      </c>
      <c r="AP20" s="285" t="s">
        <v>490</v>
      </c>
      <c r="AQ20" s="286" t="s">
        <v>491</v>
      </c>
      <c r="AR20" s="287"/>
    </row>
    <row r="21" spans="1:46" s="260" customFormat="1" ht="13" x14ac:dyDescent="0.2">
      <c r="A21" s="288"/>
      <c r="AK21" s="1113" t="s">
        <v>492</v>
      </c>
      <c r="AL21" s="1114"/>
      <c r="AM21" s="1114"/>
      <c r="AN21" s="1115"/>
      <c r="AO21" s="289">
        <v>6.13</v>
      </c>
      <c r="AP21" s="290">
        <v>6.35</v>
      </c>
      <c r="AQ21" s="291">
        <v>-0.22</v>
      </c>
      <c r="AS21" s="292"/>
      <c r="AT21" s="288"/>
    </row>
    <row r="22" spans="1:46" s="260" customFormat="1" ht="13" x14ac:dyDescent="0.2">
      <c r="A22" s="288"/>
      <c r="AK22" s="1113" t="s">
        <v>493</v>
      </c>
      <c r="AL22" s="1114"/>
      <c r="AM22" s="1114"/>
      <c r="AN22" s="1115"/>
      <c r="AO22" s="293">
        <v>98.8</v>
      </c>
      <c r="AP22" s="294">
        <v>98.6</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4" t="s">
        <v>494</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x14ac:dyDescent="0.2">
      <c r="A27" s="300"/>
      <c r="AS27" s="255"/>
      <c r="AT27" s="255"/>
    </row>
    <row r="28" spans="1:46" ht="16.5" x14ac:dyDescent="0.2">
      <c r="A28" s="256" t="s">
        <v>495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496</v>
      </c>
      <c r="AL29" s="260"/>
      <c r="AM29" s="260"/>
      <c r="AN29" s="260"/>
      <c r="AS29" s="302"/>
    </row>
    <row r="30" spans="1:46" ht="13.5" customHeight="1" x14ac:dyDescent="0.2">
      <c r="A30" s="259"/>
      <c r="AK30" s="262"/>
      <c r="AL30" s="263"/>
      <c r="AM30" s="263"/>
      <c r="AN30" s="264"/>
      <c r="AO30" s="1105" t="s">
        <v>475</v>
      </c>
      <c r="AP30" s="265"/>
      <c r="AQ30" s="266" t="s">
        <v>476</v>
      </c>
      <c r="AR30" s="267"/>
    </row>
    <row r="31" spans="1:46" ht="13" x14ac:dyDescent="0.2">
      <c r="A31" s="259"/>
      <c r="AK31" s="268"/>
      <c r="AL31" s="269"/>
      <c r="AM31" s="269"/>
      <c r="AN31" s="270"/>
      <c r="AO31" s="1106"/>
      <c r="AP31" s="271" t="s">
        <v>477</v>
      </c>
      <c r="AQ31" s="272" t="s">
        <v>478</v>
      </c>
      <c r="AR31" s="273" t="s">
        <v>479</v>
      </c>
    </row>
    <row r="32" spans="1:46" ht="27" customHeight="1" x14ac:dyDescent="0.2">
      <c r="A32" s="259"/>
      <c r="AK32" s="1121" t="s">
        <v>497</v>
      </c>
      <c r="AL32" s="1122"/>
      <c r="AM32" s="1122"/>
      <c r="AN32" s="1123"/>
      <c r="AO32" s="303">
        <v>1517424</v>
      </c>
      <c r="AP32" s="303">
        <v>4498</v>
      </c>
      <c r="AQ32" s="304">
        <v>3862</v>
      </c>
      <c r="AR32" s="305">
        <v>16.5</v>
      </c>
    </row>
    <row r="33" spans="1:46" ht="13.5" customHeight="1" x14ac:dyDescent="0.2">
      <c r="A33" s="259"/>
      <c r="AK33" s="1121" t="s">
        <v>498</v>
      </c>
      <c r="AL33" s="1122"/>
      <c r="AM33" s="1122"/>
      <c r="AN33" s="1123"/>
      <c r="AO33" s="303" t="s">
        <v>483</v>
      </c>
      <c r="AP33" s="303" t="s">
        <v>483</v>
      </c>
      <c r="AQ33" s="304" t="s">
        <v>483</v>
      </c>
      <c r="AR33" s="305" t="s">
        <v>483</v>
      </c>
    </row>
    <row r="34" spans="1:46" ht="27" customHeight="1" x14ac:dyDescent="0.2">
      <c r="A34" s="259"/>
      <c r="AK34" s="1121" t="s">
        <v>499</v>
      </c>
      <c r="AL34" s="1122"/>
      <c r="AM34" s="1122"/>
      <c r="AN34" s="1123"/>
      <c r="AO34" s="303" t="s">
        <v>483</v>
      </c>
      <c r="AP34" s="303" t="s">
        <v>483</v>
      </c>
      <c r="AQ34" s="304">
        <v>339</v>
      </c>
      <c r="AR34" s="305" t="s">
        <v>483</v>
      </c>
    </row>
    <row r="35" spans="1:46" ht="27" customHeight="1" x14ac:dyDescent="0.2">
      <c r="A35" s="259"/>
      <c r="AK35" s="1121" t="s">
        <v>500</v>
      </c>
      <c r="AL35" s="1122"/>
      <c r="AM35" s="1122"/>
      <c r="AN35" s="1123"/>
      <c r="AO35" s="303" t="s">
        <v>483</v>
      </c>
      <c r="AP35" s="303" t="s">
        <v>483</v>
      </c>
      <c r="AQ35" s="304">
        <v>19</v>
      </c>
      <c r="AR35" s="305" t="s">
        <v>483</v>
      </c>
    </row>
    <row r="36" spans="1:46" ht="27" customHeight="1" x14ac:dyDescent="0.2">
      <c r="A36" s="259"/>
      <c r="AK36" s="1121" t="s">
        <v>501</v>
      </c>
      <c r="AL36" s="1122"/>
      <c r="AM36" s="1122"/>
      <c r="AN36" s="1123"/>
      <c r="AO36" s="303">
        <v>117854</v>
      </c>
      <c r="AP36" s="303">
        <v>349</v>
      </c>
      <c r="AQ36" s="304">
        <v>364</v>
      </c>
      <c r="AR36" s="305">
        <v>-4.0999999999999996</v>
      </c>
    </row>
    <row r="37" spans="1:46" ht="13.5" customHeight="1" x14ac:dyDescent="0.2">
      <c r="A37" s="259"/>
      <c r="AK37" s="1121" t="s">
        <v>502</v>
      </c>
      <c r="AL37" s="1122"/>
      <c r="AM37" s="1122"/>
      <c r="AN37" s="1123"/>
      <c r="AO37" s="303">
        <v>225158</v>
      </c>
      <c r="AP37" s="303">
        <v>667</v>
      </c>
      <c r="AQ37" s="304">
        <v>2345</v>
      </c>
      <c r="AR37" s="305">
        <v>-71.599999999999994</v>
      </c>
    </row>
    <row r="38" spans="1:46" ht="27" customHeight="1" x14ac:dyDescent="0.2">
      <c r="A38" s="259"/>
      <c r="AK38" s="1124" t="s">
        <v>503</v>
      </c>
      <c r="AL38" s="1125"/>
      <c r="AM38" s="1125"/>
      <c r="AN38" s="1126"/>
      <c r="AO38" s="306" t="s">
        <v>483</v>
      </c>
      <c r="AP38" s="306" t="s">
        <v>483</v>
      </c>
      <c r="AQ38" s="307" t="s">
        <v>483</v>
      </c>
      <c r="AR38" s="295" t="s">
        <v>483</v>
      </c>
      <c r="AS38" s="302"/>
    </row>
    <row r="39" spans="1:46" ht="13" x14ac:dyDescent="0.2">
      <c r="A39" s="259"/>
      <c r="AK39" s="1124" t="s">
        <v>504</v>
      </c>
      <c r="AL39" s="1125"/>
      <c r="AM39" s="1125"/>
      <c r="AN39" s="1126"/>
      <c r="AO39" s="303" t="s">
        <v>483</v>
      </c>
      <c r="AP39" s="303" t="s">
        <v>483</v>
      </c>
      <c r="AQ39" s="304">
        <v>-12</v>
      </c>
      <c r="AR39" s="305" t="s">
        <v>483</v>
      </c>
      <c r="AS39" s="302"/>
    </row>
    <row r="40" spans="1:46" ht="27" customHeight="1" x14ac:dyDescent="0.2">
      <c r="A40" s="259"/>
      <c r="AK40" s="1121" t="s">
        <v>505</v>
      </c>
      <c r="AL40" s="1122"/>
      <c r="AM40" s="1122"/>
      <c r="AN40" s="1123"/>
      <c r="AO40" s="303">
        <v>-4382184</v>
      </c>
      <c r="AP40" s="303">
        <v>-12989</v>
      </c>
      <c r="AQ40" s="304">
        <v>-12184</v>
      </c>
      <c r="AR40" s="305">
        <v>6.6</v>
      </c>
      <c r="AS40" s="302"/>
    </row>
    <row r="41" spans="1:46" ht="13" x14ac:dyDescent="0.2">
      <c r="A41" s="259"/>
      <c r="AK41" s="1127" t="s">
        <v>287</v>
      </c>
      <c r="AL41" s="1128"/>
      <c r="AM41" s="1128"/>
      <c r="AN41" s="1129"/>
      <c r="AO41" s="303">
        <v>-2521748</v>
      </c>
      <c r="AP41" s="303">
        <v>-7475</v>
      </c>
      <c r="AQ41" s="304">
        <v>-5268</v>
      </c>
      <c r="AR41" s="305">
        <v>41.9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506</v>
      </c>
    </row>
    <row r="48" spans="1:46" ht="13" x14ac:dyDescent="0.2">
      <c r="A48" s="259"/>
      <c r="AK48" s="313" t="s">
        <v>507</v>
      </c>
      <c r="AL48" s="313"/>
      <c r="AM48" s="313"/>
      <c r="AN48" s="313"/>
      <c r="AO48" s="313"/>
      <c r="AP48" s="313"/>
      <c r="AQ48" s="314"/>
      <c r="AR48" s="313"/>
    </row>
    <row r="49" spans="1:44" ht="13.5" customHeight="1" x14ac:dyDescent="0.2">
      <c r="A49" s="259"/>
      <c r="AK49" s="315"/>
      <c r="AL49" s="316"/>
      <c r="AM49" s="1116" t="s">
        <v>475</v>
      </c>
      <c r="AN49" s="1118" t="s">
        <v>508</v>
      </c>
      <c r="AO49" s="1119"/>
      <c r="AP49" s="1119"/>
      <c r="AQ49" s="1119"/>
      <c r="AR49" s="1120"/>
    </row>
    <row r="50" spans="1:44" ht="13" x14ac:dyDescent="0.2">
      <c r="A50" s="259"/>
      <c r="AK50" s="317"/>
      <c r="AL50" s="318"/>
      <c r="AM50" s="1117"/>
      <c r="AN50" s="319" t="s">
        <v>509</v>
      </c>
      <c r="AO50" s="320" t="s">
        <v>510</v>
      </c>
      <c r="AP50" s="321" t="s">
        <v>511</v>
      </c>
      <c r="AQ50" s="322" t="s">
        <v>512</v>
      </c>
      <c r="AR50" s="323" t="s">
        <v>513</v>
      </c>
    </row>
    <row r="51" spans="1:44" ht="13" x14ac:dyDescent="0.2">
      <c r="A51" s="259"/>
      <c r="AK51" s="315" t="s">
        <v>514</v>
      </c>
      <c r="AL51" s="316"/>
      <c r="AM51" s="324">
        <v>23644495</v>
      </c>
      <c r="AN51" s="325">
        <v>70531</v>
      </c>
      <c r="AO51" s="326">
        <v>18.7</v>
      </c>
      <c r="AP51" s="327">
        <v>51681</v>
      </c>
      <c r="AQ51" s="328">
        <v>3.8</v>
      </c>
      <c r="AR51" s="329">
        <v>14.9</v>
      </c>
    </row>
    <row r="52" spans="1:44" ht="13" x14ac:dyDescent="0.2">
      <c r="A52" s="259"/>
      <c r="AK52" s="330"/>
      <c r="AL52" s="331" t="s">
        <v>515</v>
      </c>
      <c r="AM52" s="332">
        <v>15053813</v>
      </c>
      <c r="AN52" s="333">
        <v>44905</v>
      </c>
      <c r="AO52" s="334">
        <v>14.2</v>
      </c>
      <c r="AP52" s="335">
        <v>37226</v>
      </c>
      <c r="AQ52" s="336">
        <v>-0.1</v>
      </c>
      <c r="AR52" s="337">
        <v>14.3</v>
      </c>
    </row>
    <row r="53" spans="1:44" ht="13" x14ac:dyDescent="0.2">
      <c r="A53" s="259"/>
      <c r="AK53" s="315" t="s">
        <v>516</v>
      </c>
      <c r="AL53" s="316"/>
      <c r="AM53" s="324">
        <v>42306668</v>
      </c>
      <c r="AN53" s="325">
        <v>126427</v>
      </c>
      <c r="AO53" s="326">
        <v>79.3</v>
      </c>
      <c r="AP53" s="327">
        <v>50465</v>
      </c>
      <c r="AQ53" s="328">
        <v>-2.4</v>
      </c>
      <c r="AR53" s="329">
        <v>81.7</v>
      </c>
    </row>
    <row r="54" spans="1:44" ht="13" x14ac:dyDescent="0.2">
      <c r="A54" s="259"/>
      <c r="AK54" s="330"/>
      <c r="AL54" s="331" t="s">
        <v>515</v>
      </c>
      <c r="AM54" s="332">
        <v>27702711</v>
      </c>
      <c r="AN54" s="333">
        <v>82786</v>
      </c>
      <c r="AO54" s="334">
        <v>84.4</v>
      </c>
      <c r="AP54" s="335">
        <v>34193</v>
      </c>
      <c r="AQ54" s="336">
        <v>-8.1</v>
      </c>
      <c r="AR54" s="337">
        <v>92.5</v>
      </c>
    </row>
    <row r="55" spans="1:44" ht="13" x14ac:dyDescent="0.2">
      <c r="A55" s="259"/>
      <c r="AK55" s="315" t="s">
        <v>517</v>
      </c>
      <c r="AL55" s="316"/>
      <c r="AM55" s="324">
        <v>29985004</v>
      </c>
      <c r="AN55" s="325">
        <v>90312</v>
      </c>
      <c r="AO55" s="326">
        <v>-28.6</v>
      </c>
      <c r="AP55" s="327">
        <v>51679</v>
      </c>
      <c r="AQ55" s="328">
        <v>2.4</v>
      </c>
      <c r="AR55" s="329">
        <v>-31</v>
      </c>
    </row>
    <row r="56" spans="1:44" ht="13" x14ac:dyDescent="0.2">
      <c r="A56" s="259"/>
      <c r="AK56" s="330"/>
      <c r="AL56" s="331" t="s">
        <v>515</v>
      </c>
      <c r="AM56" s="332">
        <v>19499743</v>
      </c>
      <c r="AN56" s="333">
        <v>58731</v>
      </c>
      <c r="AO56" s="334">
        <v>-29.1</v>
      </c>
      <c r="AP56" s="335">
        <v>35132</v>
      </c>
      <c r="AQ56" s="336">
        <v>2.7</v>
      </c>
      <c r="AR56" s="337">
        <v>-31.8</v>
      </c>
    </row>
    <row r="57" spans="1:44" ht="13" x14ac:dyDescent="0.2">
      <c r="A57" s="259"/>
      <c r="AK57" s="315" t="s">
        <v>518</v>
      </c>
      <c r="AL57" s="316"/>
      <c r="AM57" s="324">
        <v>23181984</v>
      </c>
      <c r="AN57" s="325">
        <v>69492</v>
      </c>
      <c r="AO57" s="326">
        <v>-23.1</v>
      </c>
      <c r="AP57" s="327">
        <v>49665</v>
      </c>
      <c r="AQ57" s="328">
        <v>-3.9</v>
      </c>
      <c r="AR57" s="329">
        <v>-19.2</v>
      </c>
    </row>
    <row r="58" spans="1:44" ht="13" x14ac:dyDescent="0.2">
      <c r="A58" s="259"/>
      <c r="AK58" s="330"/>
      <c r="AL58" s="331" t="s">
        <v>515</v>
      </c>
      <c r="AM58" s="332">
        <v>9830038</v>
      </c>
      <c r="AN58" s="333">
        <v>29467</v>
      </c>
      <c r="AO58" s="334">
        <v>-49.8</v>
      </c>
      <c r="AP58" s="335">
        <v>34678</v>
      </c>
      <c r="AQ58" s="336">
        <v>-1.3</v>
      </c>
      <c r="AR58" s="337">
        <v>-48.5</v>
      </c>
    </row>
    <row r="59" spans="1:44" ht="13" x14ac:dyDescent="0.2">
      <c r="A59" s="259"/>
      <c r="AK59" s="315" t="s">
        <v>519</v>
      </c>
      <c r="AL59" s="316"/>
      <c r="AM59" s="324">
        <v>48988310</v>
      </c>
      <c r="AN59" s="325">
        <v>145203</v>
      </c>
      <c r="AO59" s="326">
        <v>108.9</v>
      </c>
      <c r="AP59" s="327">
        <v>63439</v>
      </c>
      <c r="AQ59" s="328">
        <v>27.7</v>
      </c>
      <c r="AR59" s="329">
        <v>81.2</v>
      </c>
    </row>
    <row r="60" spans="1:44" ht="13" x14ac:dyDescent="0.2">
      <c r="A60" s="259"/>
      <c r="AK60" s="330"/>
      <c r="AL60" s="331" t="s">
        <v>515</v>
      </c>
      <c r="AM60" s="332">
        <v>34305758</v>
      </c>
      <c r="AN60" s="333">
        <v>101684</v>
      </c>
      <c r="AO60" s="334">
        <v>245.1</v>
      </c>
      <c r="AP60" s="335">
        <v>46463</v>
      </c>
      <c r="AQ60" s="336">
        <v>34</v>
      </c>
      <c r="AR60" s="337">
        <v>211.1</v>
      </c>
    </row>
    <row r="61" spans="1:44" ht="13" x14ac:dyDescent="0.2">
      <c r="A61" s="259"/>
      <c r="AK61" s="315" t="s">
        <v>520</v>
      </c>
      <c r="AL61" s="338"/>
      <c r="AM61" s="324">
        <v>33621292</v>
      </c>
      <c r="AN61" s="325">
        <v>100393</v>
      </c>
      <c r="AO61" s="326">
        <v>31</v>
      </c>
      <c r="AP61" s="327">
        <v>53386</v>
      </c>
      <c r="AQ61" s="339">
        <v>5.5</v>
      </c>
      <c r="AR61" s="329">
        <v>25.5</v>
      </c>
    </row>
    <row r="62" spans="1:44" ht="13" x14ac:dyDescent="0.2">
      <c r="A62" s="259"/>
      <c r="AK62" s="330"/>
      <c r="AL62" s="331" t="s">
        <v>515</v>
      </c>
      <c r="AM62" s="332">
        <v>21278413</v>
      </c>
      <c r="AN62" s="333">
        <v>63515</v>
      </c>
      <c r="AO62" s="334">
        <v>53</v>
      </c>
      <c r="AP62" s="335">
        <v>37538</v>
      </c>
      <c r="AQ62" s="336">
        <v>5.4</v>
      </c>
      <c r="AR62" s="337">
        <v>47.6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s2dvp+kTEnQcWQKi2BhHXsZM3iQW0D7f7EOY46pTfEdljGJJ76iVjY6JuVROa0W89md3603oGxeZThwuq+CSiw==" saltValue="Aa/Xd14hkqwe3hURj4wa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472</v>
      </c>
    </row>
    <row r="121" spans="125:125" ht="13.5" hidden="1" customHeight="1" x14ac:dyDescent="0.2">
      <c r="DU121" s="253"/>
    </row>
  </sheetData>
  <sheetProtection algorithmName="SHA-512" hashValue="F1dbxshxW+eVNaFBPA7l76zsFJs28HLPiaZTLFaG7edEfRMHIdp90bTM81IveATnhx7XMIgssXvZquek9BM9VQ==" saltValue="f3M/dl43ZWp4scyZR9m6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472</v>
      </c>
    </row>
  </sheetData>
  <sheetProtection algorithmName="SHA-512" hashValue="Zk6pKwOVzANH+7kAOAfCmplmMAX+M01aMglezXKJzNSnrX05bo0XW1vbEbThAX+Sw2cGj/Ut7O6hm5ljzMuXZw==" saltValue="ZjY2SbiuLN0WeeM8XSMS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30" t="s">
        <v>3</v>
      </c>
      <c r="D47" s="1130"/>
      <c r="E47" s="1131"/>
      <c r="F47" s="11">
        <v>35.6</v>
      </c>
      <c r="G47" s="12">
        <v>36.22</v>
      </c>
      <c r="H47" s="12">
        <v>36.630000000000003</v>
      </c>
      <c r="I47" s="12">
        <v>40.119999999999997</v>
      </c>
      <c r="J47" s="13">
        <v>39.06</v>
      </c>
    </row>
    <row r="48" spans="2:10" ht="57.75" customHeight="1" x14ac:dyDescent="0.2">
      <c r="B48" s="14"/>
      <c r="C48" s="1132" t="s">
        <v>4</v>
      </c>
      <c r="D48" s="1132"/>
      <c r="E48" s="1133"/>
      <c r="F48" s="15">
        <v>2.9</v>
      </c>
      <c r="G48" s="16">
        <v>5.52</v>
      </c>
      <c r="H48" s="16">
        <v>7.44</v>
      </c>
      <c r="I48" s="16">
        <v>7.41</v>
      </c>
      <c r="J48" s="17">
        <v>3.79</v>
      </c>
    </row>
    <row r="49" spans="2:10" ht="57.75" customHeight="1" thickBot="1" x14ac:dyDescent="0.25">
      <c r="B49" s="18"/>
      <c r="C49" s="1134" t="s">
        <v>5</v>
      </c>
      <c r="D49" s="1134"/>
      <c r="E49" s="1135"/>
      <c r="F49" s="19" t="s">
        <v>527</v>
      </c>
      <c r="G49" s="20">
        <v>3.57</v>
      </c>
      <c r="H49" s="20">
        <v>3.71</v>
      </c>
      <c r="I49" s="20">
        <v>5.9</v>
      </c>
      <c r="J49" s="21" t="s">
        <v>528</v>
      </c>
    </row>
    <row r="50" spans="2:10" ht="13" x14ac:dyDescent="0.2"/>
  </sheetData>
  <sheetProtection algorithmName="SHA-512" hashValue="dQbwqyzISXk9BMAY6m5pUTIiPNCBeNhH89MT5hBLhR1wugbvDAiOg7sQnkgCCOgWHytcgd0Y6aPf1a2d8imfuw==" saltValue="7MOrjR4GnxHe8F9vkaVQ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dcterms:created xsi:type="dcterms:W3CDTF">2025-02-19T01:48:36Z</dcterms:created>
  <dcterms:modified xsi:type="dcterms:W3CDTF">2025-03-19T03:33:59Z</dcterms:modified>
  <cp:category/>
</cp:coreProperties>
</file>